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782" firstSheet="1" activeTab="3"/>
  </bookViews>
  <sheets>
    <sheet name="Pasutit_buvn" sheetId="1" state="hidden" r:id="rId1"/>
    <sheet name="Koptāme" sheetId="2" r:id="rId2"/>
    <sheet name="Kopsavilkuma aprēķins" sheetId="3" r:id="rId3"/>
    <sheet name="Lokālā tāme_Nr.1-1" sheetId="4" r:id="rId4"/>
  </sheets>
  <definedNames>
    <definedName name="_xlnm.Print_Titles_10">#REF!</definedName>
    <definedName name="_xlnm.Print_Titles_11">#REF!</definedName>
    <definedName name="_xlnm.Print_Titles_4">#REF!</definedName>
    <definedName name="_xlnm.Print_Titles_5">#REF!</definedName>
    <definedName name="_xlnm.Print_Titles_6" localSheetId="3">'Lokālā tāme_Nr.1-1'!$15:$15</definedName>
    <definedName name="_xlnm.Print_Titles_6">#REF!</definedName>
    <definedName name="_xlnm.Print_Titles_7">#REF!</definedName>
    <definedName name="_xlnm.Print_Titles_8">#REF!</definedName>
    <definedName name="_xlnm.Print_Titles_9">#REF!</definedName>
    <definedName name="_xlnm.Print_Area" localSheetId="2">'Kopsavilkuma aprēķins'!$A$1:$K$29</definedName>
    <definedName name="_xlnm.Print_Area" localSheetId="1">'Koptāme'!$A$1:$K$28</definedName>
    <definedName name="_xlnm.Print_Area" localSheetId="0">'Pasutit_buvn'!$A$1:$K$46</definedName>
    <definedName name="_xlnm.Print_Titles" localSheetId="3">'Lokālā tāme_Nr.1-1'!$15:$15</definedName>
    <definedName name="Excel_BuiltIn__FilterDatabase_1">#REF!</definedName>
    <definedName name="Excel_BuiltIn_Print_Area_1">#REF!</definedName>
    <definedName name="Excel_BuiltIn_Print_Titles_1">#REF!</definedName>
  </definedNames>
  <calcPr fullCalcOnLoad="1"/>
</workbook>
</file>

<file path=xl/sharedStrings.xml><?xml version="1.0" encoding="utf-8"?>
<sst xmlns="http://schemas.openxmlformats.org/spreadsheetml/2006/main" count="166" uniqueCount="112">
  <si>
    <t>Reinis Martinsons</t>
  </si>
  <si>
    <t>Darba devēja sociālais nodoklis</t>
  </si>
  <si>
    <t>(Darba veids vai konstruktīvā elementa nosaukums)</t>
  </si>
  <si>
    <t xml:space="preserve">Tāme sastādīta </t>
  </si>
  <si>
    <t>Nr. p.k.</t>
  </si>
  <si>
    <t>Darbu apraksts vai materiālu nosaukums</t>
  </si>
  <si>
    <t>Vienības izmaksas</t>
  </si>
  <si>
    <t>Kopā uz visu apjomu</t>
  </si>
  <si>
    <t>Mērvienība</t>
  </si>
  <si>
    <t>Daudzums</t>
  </si>
  <si>
    <t>Laika norma     (c/h)</t>
  </si>
  <si>
    <t>Darba samaksas likme (EUR/h)</t>
  </si>
  <si>
    <t>Darba alga (EUR)</t>
  </si>
  <si>
    <t>Mehānismi (EUR)</t>
  </si>
  <si>
    <t>Kopā (EUR)</t>
  </si>
  <si>
    <t>Darbietilpība (c/h)</t>
  </si>
  <si>
    <t>Summa (EUR)</t>
  </si>
  <si>
    <t>m</t>
  </si>
  <si>
    <t>sertifikāta Nr. 20-6923</t>
  </si>
  <si>
    <t>3.7.5.2./9</t>
  </si>
  <si>
    <t>kpl.</t>
  </si>
  <si>
    <t>Autoruzraudzība</t>
  </si>
  <si>
    <t>Izpētes un projektēšanas darbi (ieskaitot PVN)</t>
  </si>
  <si>
    <t>Būvprojekta ekspertīze (ieskaitot PVN)</t>
  </si>
  <si>
    <t>Didzis Dāle</t>
  </si>
  <si>
    <t>Apstiprinu</t>
  </si>
  <si>
    <t>___________________________________</t>
  </si>
  <si>
    <t>(pasūtītājs, paraksts un tā atšifrējums)</t>
  </si>
  <si>
    <t xml:space="preserve">Būves nosaukums </t>
  </si>
  <si>
    <t xml:space="preserve">Būves adrese   </t>
  </si>
  <si>
    <t>Pasūtījuma Nr.</t>
  </si>
  <si>
    <t>Tāme sastādīta</t>
  </si>
  <si>
    <t>N. p. k</t>
  </si>
  <si>
    <t>Objekta nosaukums</t>
  </si>
  <si>
    <t>Objekta izmaksas (EUR)</t>
  </si>
  <si>
    <t>Kopā</t>
  </si>
  <si>
    <t xml:space="preserve">PVN </t>
  </si>
  <si>
    <t>Pavisam būvniecības izmaksas</t>
  </si>
  <si>
    <t>Sastādīja</t>
  </si>
  <si>
    <t>_______________</t>
  </si>
  <si>
    <t>paraksts</t>
  </si>
  <si>
    <t>paraksta atšifrējums</t>
  </si>
  <si>
    <t>datums</t>
  </si>
  <si>
    <t>Pārbaudīja</t>
  </si>
  <si>
    <t>Būvprojekta vadītājs</t>
  </si>
  <si>
    <t>Pasūtītāja būvniecības koptāme</t>
  </si>
  <si>
    <t>Finanšu rezerve neparedzētiem darbiem</t>
  </si>
  <si>
    <t>Ar būvniecību saistītie pārējie izdevumi</t>
  </si>
  <si>
    <t>Būvuzraudzība</t>
  </si>
  <si>
    <t xml:space="preserve">                   Kopā</t>
  </si>
  <si>
    <t>Būves nosaukums</t>
  </si>
  <si>
    <t>Objekta adrese</t>
  </si>
  <si>
    <t>Virsizdevumi</t>
  </si>
  <si>
    <t>Peļņa</t>
  </si>
  <si>
    <t>Ceļu daļas darbi</t>
  </si>
  <si>
    <t>Inženierrisinājumu daļas darbi (LKT)</t>
  </si>
  <si>
    <t>Inženierrisinājumu daļas darbi (ELT, apgaismojums)</t>
  </si>
  <si>
    <t>Inženierrisinājumu daļas darbi (ELT, elektroapgāde)</t>
  </si>
  <si>
    <t>Jūras ielas rekonstrukcija (pārbūve) un autostāvvietu būvniecība Liepājā</t>
  </si>
  <si>
    <t>Piezīmes:</t>
  </si>
  <si>
    <t>1. Materiālu apjomi doti sablīvētā veidā.</t>
  </si>
  <si>
    <t>gb.</t>
  </si>
  <si>
    <t>Būvizstrādājumi (EUR)</t>
  </si>
  <si>
    <t>5. Izstrādājot piedāvājumu, būvdarbu veicējam rūpīgi pārskatīt projektu un apjomos jāiekļauj arī neuzrādītie darbi un materiāli, lai kvalitatīvi veiktu būvniecību atbilstoši konkrētā būvdarbu veicēja pielietotajai tehnoloģijai, un bez kuriem nebūtu iespējama būvdarbu tehnoloģiski pareiza un spēkā esošajiem normatīviem atbilstoša veikšana pilnā apjomā.</t>
  </si>
  <si>
    <t xml:space="preserve">3. Būvdarbu veicējam jāvērtē visi nepieciešamie darbi, materiāli, būvmašīnas un transports, bez kā nevarētu būt iespējama darba daudzumu sarakstā minēto darbu tehnoloģiski pareiza, Pasūtītāja prasībām atbilstoša izpilde pilnā apjomā. </t>
  </si>
  <si>
    <t>4. Būvdarbu apjomus skatīt kopā rasējumiem, tehniskajiem risinājumiem, tehniskajām specifikācijām, skaidrojošo aprakstu un pielikumiem.</t>
  </si>
  <si>
    <t>6. Šos darbu un materiālu apjomus skatīt kopā ar projekta dokumentāciju.</t>
  </si>
  <si>
    <t>2. Darbu daudzumu sarakstā minētos darbus veikt atbilstoši būvprojektam.</t>
  </si>
  <si>
    <t>7. Materiālus ir iespējams nomainīt uz ekvivalentiem, ja būvdarbu veicējs uzņemas pilnu atbildību par būvprojektā ietverto rādītāju un parametru sasniegšanu.</t>
  </si>
  <si>
    <t>Jūras iela, Jūras iela 16, Jūras iela 18, Dzirnavu iela 3, Dzirnavu iela 6, Liepāja</t>
  </si>
  <si>
    <t>2015.01.04.</t>
  </si>
  <si>
    <t>Tāme sastādīta 2019. gada tirgus cenās pamatojoties uz projekta risinājumiem un rasējumiem.</t>
  </si>
  <si>
    <t>Būvniecības koptāme</t>
  </si>
  <si>
    <t xml:space="preserve">Objekta adrese   </t>
  </si>
  <si>
    <t>Kopsavilkuma aprēķins par darbu vai konstruktīvo elementu veidiem</t>
  </si>
  <si>
    <t>Nr. p.k</t>
  </si>
  <si>
    <t>Kods, tāme Nr.</t>
  </si>
  <si>
    <t>Būvdarbu veids vai konstruktīvā elementa nosaukums</t>
  </si>
  <si>
    <t>Tāmes izmaksa EUR</t>
  </si>
  <si>
    <t>Tai skaitā</t>
  </si>
  <si>
    <t>Darb-ietilpība c/h</t>
  </si>
  <si>
    <t>Darba alga EUR</t>
  </si>
  <si>
    <t>Būvizstrādājumi EUR</t>
  </si>
  <si>
    <t>Mehānismi EUR</t>
  </si>
  <si>
    <t>1-1</t>
  </si>
  <si>
    <t>Lokālā tāme Nr. 1-1</t>
  </si>
  <si>
    <t xml:space="preserve">Objekta nosaukums </t>
  </si>
  <si>
    <t>Sertifikata Nr.</t>
  </si>
  <si>
    <t>Tāme sastādīta _____. gada ___. ____________</t>
  </si>
  <si>
    <t>paraksts, tā atšifrējums</t>
  </si>
  <si>
    <t>Par kopējo summu (euro):</t>
  </si>
  <si>
    <t>Kopējā darbietilpība (c/h):</t>
  </si>
  <si>
    <t>Pavisam kopā</t>
  </si>
  <si>
    <t>t. sk. darba aizsardzība</t>
  </si>
  <si>
    <t>Virsizdevumi, ______ %</t>
  </si>
  <si>
    <t>Peļņa, ______ %</t>
  </si>
  <si>
    <t>_____%</t>
  </si>
  <si>
    <t>Sertifikāta Nr.</t>
  </si>
  <si>
    <t>Tāme sastādīta    _____. gada ___. ____________</t>
  </si>
  <si>
    <t>paraksts, tā atšifrējums, sertifikata Nr.</t>
  </si>
  <si>
    <t>Tāmes izmaksas, euro</t>
  </si>
  <si>
    <t>Tiešās izmaksas kopā, t. sk. darba devēja sociālais nodoklis (___ %)</t>
  </si>
  <si>
    <t>Pašvaldības autoceļa “Nīca – Mācītājmuiža” kad.apz. 64780110022 pārbūve</t>
  </si>
  <si>
    <t>Nīcas novada grantēto ceļa posmu būvniecība/pārbūve</t>
  </si>
  <si>
    <t>Nīcas novads (kad.apz. 64780110022)</t>
  </si>
  <si>
    <t>Ceļa uzmērīšanas un nospraušanas darbi</t>
  </si>
  <si>
    <t>Demontāžas darbi</t>
  </si>
  <si>
    <t>Esošās ceļa klātnes profilēšana, t.sk. ierakuma būvniecība un liekās grunts aizvešana uz būvuzņēmēja atbērtni</t>
  </si>
  <si>
    <t>Ūdens atvades sistēmas izbūve, pārbūve un atjaunošana, t.i.:
- grāvju izbūve/atjaunošana (ieskaitot nogāžu, ceļa nomaļu un dibena planēšanu) grunti izlīdzinot vai aizvedot uz būvuzņēmēja atbērtni;
- caurteku tīrīšana, nomaiņa un izbūve;</t>
  </si>
  <si>
    <t>Nesaistītu minerālmateriālu maisījuma ceļa klātnes pārbūve/būvniecība, t.sk.  pieslēguma  izbūve/pārbūve/atjaunošana</t>
  </si>
  <si>
    <t>Satiksmes organizācijas (ceļa zīmju, norobežojošo barjeru un signālstabiņu uzstādīšana)</t>
  </si>
  <si>
    <t>NND/2019/09</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</si>
</sst>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quot;р.&quot;;\-#,##0&quot;р.&quot;"/>
    <numFmt numFmtId="193" formatCode="#,##0&quot;р.&quot;;[Red]\-#,##0&quot;р.&quot;"/>
    <numFmt numFmtId="194" formatCode="#,##0.00&quot;р.&quot;;\-#,##0.00&quot;р.&quot;"/>
    <numFmt numFmtId="195" formatCode="#,##0.00&quot;р.&quot;;[Red]\-#,##0.00&quot;р.&quot;"/>
    <numFmt numFmtId="196" formatCode="_-* #,##0&quot;р.&quot;_-;\-* #,##0&quot;р.&quot;_-;_-* &quot;-&quot;&quot;р.&quot;_-;_-@_-"/>
    <numFmt numFmtId="197" formatCode="_-* #,##0_р_._-;\-* #,##0_р_._-;_-* &quot;-&quot;_р_._-;_-@_-"/>
    <numFmt numFmtId="198" formatCode="_-* #,##0.00&quot;р.&quot;_-;\-* #,##0.00&quot;р.&quot;_-;_-* &quot;-&quot;??&quot;р.&quot;_-;_-@_-"/>
    <numFmt numFmtId="199" formatCode="_-* #,##0.00_р_._-;\-* #,##0.00_р_._-;_-* &quot;-&quot;??_р_.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0.00;[Red]0.00"/>
    <numFmt numFmtId="209" formatCode="yyyy\.mm\.dd\.;@"/>
    <numFmt numFmtId="210" formatCode="#,##0.00_ ;\-#,##0.00\ "/>
    <numFmt numFmtId="211" formatCode="0;[Red]0"/>
    <numFmt numFmtId="212" formatCode="dddd&quot;, &quot;yyyy&quot;. gada &quot;d&quot;. &quot;mmmm;@"/>
    <numFmt numFmtId="213" formatCode="0.0"/>
    <numFmt numFmtId="214" formatCode="_-* #,##0.00_-;\-* #,##0.00_-;_-* \-??_-;_-@_-"/>
    <numFmt numFmtId="215" formatCode="[$-426]dddd\,\ yyyy&quot;. gada &quot;d\.\ mmmm"/>
    <numFmt numFmtId="216" formatCode="0.000"/>
    <numFmt numFmtId="217" formatCode="0.0000"/>
    <numFmt numFmtId="218" formatCode="0.00000"/>
    <numFmt numFmtId="219" formatCode="0.000000"/>
    <numFmt numFmtId="220" formatCode="#,##0.0"/>
    <numFmt numFmtId="221" formatCode="[$-426]mmmm/yy"/>
    <numFmt numFmtId="222" formatCode="[$-426]dddd\,\ yyyy\.\ &quot;gada&quot;\ d\.\ mmmm"/>
    <numFmt numFmtId="223" formatCode="0.00_ ;\-0.00\ "/>
    <numFmt numFmtId="224" formatCode="&quot;Yes&quot;;&quot;Yes&quot;;&quot;No&quot;"/>
    <numFmt numFmtId="225" formatCode="&quot;True&quot;;&quot;True&quot;;&quot;False&quot;"/>
    <numFmt numFmtId="226" formatCode="&quot;On&quot;;&quot;On&quot;;&quot;Off&quot;"/>
    <numFmt numFmtId="227" formatCode="[$€-2]\ #,##0.00_);[Red]\([$€-2]\ #,##0.00\)"/>
  </numFmts>
  <fonts count="47">
    <font>
      <sz val="11"/>
      <color indexed="8"/>
      <name val="Calibri"/>
      <family val="2"/>
    </font>
    <font>
      <sz val="10"/>
      <name val="Arial"/>
      <family val="0"/>
    </font>
    <font>
      <sz val="11"/>
      <color indexed="9"/>
      <name val="Calibri"/>
      <family val="2"/>
    </font>
    <font>
      <b/>
      <sz val="11"/>
      <color indexed="52"/>
      <name val="Calibri"/>
      <family val="2"/>
    </font>
    <font>
      <sz val="11"/>
      <color indexed="20"/>
      <name val="Calibri"/>
      <family val="2"/>
    </font>
    <font>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8"/>
      <name val="Calibri"/>
      <family val="2"/>
    </font>
    <font>
      <sz val="11"/>
      <color indexed="52"/>
      <name val="Calibri"/>
      <family val="2"/>
    </font>
    <font>
      <sz val="11"/>
      <color indexed="60"/>
      <name val="Calibri"/>
      <family val="2"/>
    </font>
    <font>
      <sz val="9"/>
      <color indexed="8"/>
      <name val="Calibri"/>
      <family val="2"/>
    </font>
    <font>
      <b/>
      <sz val="18"/>
      <color indexed="56"/>
      <name val="Cambria"/>
      <family val="2"/>
    </font>
    <font>
      <sz val="11"/>
      <color indexed="8"/>
      <name val="Arial"/>
      <family val="2"/>
    </font>
    <font>
      <sz val="14"/>
      <name val="Arial"/>
      <family val="2"/>
    </font>
    <font>
      <b/>
      <i/>
      <u val="single"/>
      <sz val="12"/>
      <name val="Time New Roman"/>
      <family val="0"/>
    </font>
    <font>
      <b/>
      <i/>
      <sz val="12"/>
      <name val="Arial"/>
      <family val="2"/>
    </font>
    <font>
      <b/>
      <i/>
      <sz val="10"/>
      <name val="Arial"/>
      <family val="2"/>
    </font>
    <font>
      <i/>
      <sz val="11"/>
      <name val="Arial"/>
      <family val="2"/>
    </font>
    <font>
      <b/>
      <i/>
      <sz val="11"/>
      <name val="Arial"/>
      <family val="2"/>
    </font>
    <font>
      <sz val="11"/>
      <name val="Arial"/>
      <family val="2"/>
    </font>
    <font>
      <sz val="9"/>
      <name val="Arial"/>
      <family val="2"/>
    </font>
    <font>
      <sz val="8"/>
      <name val="Arial"/>
      <family val="2"/>
    </font>
    <font>
      <sz val="12"/>
      <name val="Arial"/>
      <family val="2"/>
    </font>
    <font>
      <b/>
      <sz val="11"/>
      <name val="Arial"/>
      <family val="2"/>
    </font>
    <font>
      <b/>
      <i/>
      <sz val="9"/>
      <name val="Arial"/>
      <family val="2"/>
    </font>
    <font>
      <b/>
      <sz val="9"/>
      <name val="Arial"/>
      <family val="2"/>
    </font>
    <font>
      <sz val="8"/>
      <name val="Calibri"/>
      <family val="2"/>
    </font>
    <font>
      <sz val="10"/>
      <name val="Helv"/>
      <family val="0"/>
    </font>
    <font>
      <sz val="10"/>
      <name val="Times New Roman"/>
      <family val="1"/>
    </font>
    <font>
      <u val="single"/>
      <sz val="11"/>
      <color indexed="20"/>
      <name val="Calibri"/>
      <family val="2"/>
    </font>
    <font>
      <u val="single"/>
      <sz val="8.8"/>
      <color indexed="12"/>
      <name val="Calibri"/>
      <family val="2"/>
    </font>
    <font>
      <b/>
      <i/>
      <sz val="8"/>
      <name val="Arial"/>
      <family val="2"/>
    </font>
    <font>
      <sz val="8"/>
      <color indexed="8"/>
      <name val="Arial"/>
      <family val="2"/>
    </font>
    <font>
      <b/>
      <i/>
      <sz val="12"/>
      <name val="Time New Roman"/>
      <family val="0"/>
    </font>
    <font>
      <b/>
      <sz val="12"/>
      <name val="Arial"/>
      <family val="2"/>
    </font>
    <font>
      <i/>
      <sz val="10"/>
      <name val="Arial"/>
      <family val="2"/>
    </font>
    <font>
      <b/>
      <sz val="10"/>
      <name val="Arial"/>
      <family val="2"/>
    </font>
    <font>
      <u val="single"/>
      <sz val="10"/>
      <color indexed="30"/>
      <name val="Arial"/>
      <family val="2"/>
    </font>
    <font>
      <u val="single"/>
      <sz val="10"/>
      <color theme="10"/>
      <name val="Arial"/>
      <family val="2"/>
    </font>
    <font>
      <sz val="11"/>
      <color theme="1"/>
      <name val="Calibri"/>
      <family val="2"/>
    </font>
  </fonts>
  <fills count="29">
    <fill>
      <patternFill/>
    </fill>
    <fill>
      <patternFill patternType="gray125"/>
    </fill>
    <fill>
      <patternFill patternType="solid">
        <fgColor indexed="4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2"/>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0"/>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8"/>
      </top>
      <bottom style="thin">
        <color indexed="8"/>
      </bottom>
    </border>
    <border>
      <left style="thin"/>
      <right style="thin"/>
      <top style="thin"/>
      <bottom style="thin"/>
    </border>
    <border>
      <left style="thin"/>
      <right style="thin"/>
      <top>
        <color indexed="63"/>
      </top>
      <bottom style="thin"/>
    </border>
    <border>
      <left style="hair"/>
      <right style="hair"/>
      <top style="hair"/>
      <bottom style="hair"/>
    </border>
    <border>
      <left>
        <color indexed="63"/>
      </left>
      <right style="hair"/>
      <top style="hair"/>
      <bottom style="hair"/>
    </border>
    <border>
      <left style="hair"/>
      <right style="hair"/>
      <top style="hair"/>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hair"/>
      <right style="hair"/>
      <top style="thin"/>
      <bottom style="hair"/>
    </border>
    <border>
      <left style="hair">
        <color indexed="8"/>
      </left>
      <right style="hair">
        <color indexed="8"/>
      </right>
      <top style="hair">
        <color indexed="8"/>
      </top>
      <bottom style="hair">
        <color indexed="8"/>
      </bottom>
    </border>
    <border>
      <left>
        <color indexed="63"/>
      </left>
      <right>
        <color indexed="63"/>
      </right>
      <top style="thin"/>
      <bottom>
        <color indexed="63"/>
      </bottom>
    </border>
    <border>
      <left>
        <color indexed="63"/>
      </left>
      <right style="thin"/>
      <top style="thin"/>
      <bottom style="thin"/>
    </border>
    <border>
      <left>
        <color indexed="63"/>
      </left>
      <right style="hair"/>
      <top style="thin"/>
      <bottom style="hair"/>
    </border>
    <border>
      <left style="thin"/>
      <right style="medium"/>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hair"/>
      <right style="hair"/>
      <top>
        <color indexed="63"/>
      </top>
      <bottom style="hair"/>
    </border>
    <border>
      <left>
        <color indexed="63"/>
      </left>
      <right style="medium"/>
      <top>
        <color indexed="63"/>
      </top>
      <bottom style="hair"/>
    </border>
    <border>
      <left>
        <color indexed="63"/>
      </left>
      <right style="hair"/>
      <top>
        <color indexed="63"/>
      </top>
      <bottom style="hair"/>
    </border>
    <border>
      <left>
        <color indexed="63"/>
      </left>
      <right style="hair"/>
      <top style="hair"/>
      <bottom style="thin"/>
    </border>
    <border>
      <left style="thin"/>
      <right style="thin"/>
      <top style="thin"/>
      <bottom style="medium"/>
    </border>
    <border>
      <left>
        <color indexed="63"/>
      </left>
      <right>
        <color indexed="63"/>
      </right>
      <top>
        <color indexed="63"/>
      </top>
      <bottom style="thin"/>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right style="thin"/>
      <top style="thin"/>
      <bottom>
        <color indexed="63"/>
      </bottom>
    </border>
    <border>
      <left style="thin"/>
      <right style="thin"/>
      <top style="hair"/>
      <bottom style="thin"/>
    </border>
    <border>
      <left style="thin"/>
      <right>
        <color indexed="63"/>
      </right>
      <top style="hair"/>
      <bottom style="thin"/>
    </border>
    <border>
      <left>
        <color indexed="63"/>
      </left>
      <right>
        <color indexed="63"/>
      </right>
      <top style="thin">
        <color indexed="8"/>
      </top>
      <bottom style="thin"/>
    </border>
  </borders>
  <cellStyleXfs count="1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3" fillId="20" borderId="1" applyNumberFormat="0" applyAlignment="0" applyProtection="0"/>
    <xf numFmtId="0" fontId="4" fillId="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20" borderId="1" applyNumberFormat="0" applyAlignment="0" applyProtection="0"/>
    <xf numFmtId="0" fontId="3" fillId="20" borderId="1" applyNumberFormat="0" applyAlignment="0" applyProtection="0"/>
    <xf numFmtId="0" fontId="6" fillId="21" borderId="2" applyNumberFormat="0" applyAlignment="0" applyProtection="0"/>
    <xf numFmtId="214" fontId="19" fillId="0" borderId="0" applyFill="0" applyBorder="0" applyAlignment="0" applyProtection="0"/>
    <xf numFmtId="0" fontId="1" fillId="0" borderId="0">
      <alignment/>
      <protection/>
    </xf>
    <xf numFmtId="0" fontId="0" fillId="0" borderId="0">
      <alignment/>
      <protection/>
    </xf>
    <xf numFmtId="0" fontId="7" fillId="0" borderId="0" applyNumberFormat="0" applyFill="0" applyBorder="0" applyAlignment="0" applyProtection="0"/>
    <xf numFmtId="0" fontId="8" fillId="5"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7" fillId="0" borderId="0" applyNumberFormat="0" applyFill="0" applyBorder="0" applyAlignment="0" applyProtection="0"/>
    <xf numFmtId="0" fontId="45" fillId="0" borderId="0" applyNumberFormat="0" applyFill="0" applyBorder="0" applyAlignment="0" applyProtection="0"/>
    <xf numFmtId="0" fontId="12" fillId="8" borderId="1" applyNumberFormat="0" applyAlignment="0" applyProtection="0"/>
    <xf numFmtId="0" fontId="12" fillId="8" borderId="1" applyNumberFormat="0" applyAlignment="0" applyProtection="0"/>
    <xf numFmtId="0" fontId="12" fillId="8" borderId="1" applyNumberFormat="0" applyAlignment="0" applyProtection="0"/>
    <xf numFmtId="0" fontId="12" fillId="8" borderId="1"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9" borderId="0" applyNumberFormat="0" applyBorder="0" applyAlignment="0" applyProtection="0"/>
    <xf numFmtId="0" fontId="36" fillId="0" borderId="0" applyNumberFormat="0" applyFill="0" applyBorder="0" applyAlignment="0" applyProtection="0"/>
    <xf numFmtId="0" fontId="13" fillId="20" borderId="6" applyNumberFormat="0" applyAlignment="0" applyProtection="0"/>
    <xf numFmtId="0" fontId="13" fillId="20" borderId="6" applyNumberFormat="0" applyAlignment="0" applyProtection="0"/>
    <xf numFmtId="214" fontId="19" fillId="0" borderId="0" applyFill="0" applyBorder="0" applyAlignment="0" applyProtection="0"/>
    <xf numFmtId="41" fontId="1" fillId="0" borderId="0" applyFill="0" applyBorder="0" applyAlignment="0" applyProtection="0"/>
    <xf numFmtId="214" fontId="19" fillId="0" borderId="0" applyFill="0" applyBorder="0" applyAlignment="0" applyProtection="0"/>
    <xf numFmtId="0" fontId="14" fillId="0" borderId="7" applyNumberFormat="0" applyFill="0" applyAlignment="0" applyProtection="0"/>
    <xf numFmtId="0" fontId="14" fillId="0" borderId="7" applyNumberFormat="0" applyFill="0" applyAlignment="0" applyProtection="0"/>
    <xf numFmtId="0" fontId="8" fillId="5" borderId="0" applyNumberFormat="0" applyBorder="0" applyAlignment="0" applyProtection="0"/>
    <xf numFmtId="0" fontId="15" fillId="0" borderId="8"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 fillId="0" borderId="0">
      <alignment vertical="center"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221"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1" fillId="0" borderId="0">
      <alignment/>
      <protection/>
    </xf>
    <xf numFmtId="0" fontId="1" fillId="0" borderId="0">
      <alignment/>
      <protection/>
    </xf>
    <xf numFmtId="221" fontId="1" fillId="0" borderId="0">
      <alignment vertical="center"/>
      <protection/>
    </xf>
    <xf numFmtId="0" fontId="1" fillId="0" borderId="0">
      <alignment vertical="center" wrapText="1"/>
      <protection/>
    </xf>
    <xf numFmtId="0" fontId="1" fillId="0" borderId="0">
      <alignment/>
      <protection/>
    </xf>
    <xf numFmtId="0" fontId="1" fillId="0" borderId="0">
      <alignment/>
      <protection/>
    </xf>
    <xf numFmtId="0" fontId="1"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9" fillId="23" borderId="9" applyNumberFormat="0" applyAlignment="0" applyProtection="0"/>
    <xf numFmtId="0" fontId="13" fillId="20" borderId="6" applyNumberFormat="0" applyAlignment="0" applyProtection="0"/>
    <xf numFmtId="221" fontId="13" fillId="24" borderId="6" applyNumberFormat="0" applyAlignment="0" applyProtection="0"/>
    <xf numFmtId="0" fontId="13" fillId="20" borderId="6" applyNumberFormat="0" applyAlignment="0" applyProtection="0"/>
    <xf numFmtId="0" fontId="1" fillId="0" borderId="0">
      <alignment/>
      <protection/>
    </xf>
    <xf numFmtId="0" fontId="34"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7" fillId="0" borderId="0" applyNumberFormat="0" applyFill="0" applyBorder="0" applyAlignment="0" applyProtection="0"/>
    <xf numFmtId="0" fontId="6" fillId="21" borderId="2" applyNumberFormat="0" applyAlignment="0" applyProtection="0"/>
    <xf numFmtId="9" fontId="1" fillId="0" borderId="0" applyFont="0" applyFill="0" applyBorder="0" applyAlignment="0" applyProtection="0"/>
    <xf numFmtId="0" fontId="19" fillId="23" borderId="9" applyNumberFormat="0" applyAlignment="0" applyProtection="0"/>
    <xf numFmtId="9" fontId="1" fillId="0" borderId="0" applyFill="0" applyBorder="0" applyAlignment="0" applyProtection="0"/>
    <xf numFmtId="0" fontId="15" fillId="0" borderId="8" applyNumberFormat="0" applyFill="0" applyAlignment="0" applyProtection="0"/>
    <xf numFmtId="0" fontId="12" fillId="8" borderId="1" applyNumberFormat="0" applyAlignment="0" applyProtection="0"/>
    <xf numFmtId="0" fontId="4" fillId="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34"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4" fillId="0" borderId="7" applyNumberFormat="0" applyFill="0" applyAlignment="0" applyProtection="0"/>
    <xf numFmtId="0" fontId="14" fillId="0" borderId="7" applyNumberFormat="0" applyFill="0" applyAlignment="0" applyProtection="0"/>
    <xf numFmtId="169" fontId="1" fillId="0" borderId="0" applyFill="0" applyBorder="0" applyAlignment="0" applyProtection="0"/>
    <xf numFmtId="168" fontId="1" fillId="0" borderId="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alignment/>
      <protection/>
    </xf>
  </cellStyleXfs>
  <cellXfs count="223">
    <xf numFmtId="0" fontId="0" fillId="0" borderId="0" xfId="0" applyAlignment="1">
      <alignment/>
    </xf>
    <xf numFmtId="209" fontId="23" fillId="0" borderId="0" xfId="131" applyNumberFormat="1" applyFont="1" applyFill="1" applyBorder="1" applyAlignment="1">
      <alignment horizontal="center" vertical="center" wrapText="1"/>
      <protection/>
    </xf>
    <xf numFmtId="0" fontId="25" fillId="0" borderId="10" xfId="131" applyFont="1" applyFill="1" applyBorder="1" applyAlignment="1">
      <alignment/>
      <protection/>
    </xf>
    <xf numFmtId="0" fontId="1" fillId="0" borderId="0" xfId="67" applyFill="1">
      <alignment/>
      <protection/>
    </xf>
    <xf numFmtId="0" fontId="1" fillId="0" borderId="0" xfId="131" applyFont="1" applyFill="1" applyAlignment="1">
      <alignment horizontal="center" vertical="center"/>
      <protection/>
    </xf>
    <xf numFmtId="208" fontId="1" fillId="0" borderId="0" xfId="131" applyNumberFormat="1" applyFont="1" applyFill="1" applyAlignment="1">
      <alignment horizontal="center" vertical="center"/>
      <protection/>
    </xf>
    <xf numFmtId="209" fontId="23" fillId="0" borderId="10" xfId="131" applyNumberFormat="1" applyFont="1" applyFill="1" applyBorder="1" applyAlignment="1">
      <alignment vertical="center" wrapText="1"/>
      <protection/>
    </xf>
    <xf numFmtId="0" fontId="23" fillId="0" borderId="0" xfId="131" applyFont="1" applyFill="1" applyBorder="1" applyAlignment="1">
      <alignment horizontal="left"/>
      <protection/>
    </xf>
    <xf numFmtId="10" fontId="25" fillId="0" borderId="10" xfId="131" applyNumberFormat="1" applyFont="1" applyFill="1" applyBorder="1" applyAlignment="1">
      <alignment horizontal="center" vertical="center"/>
      <protection/>
    </xf>
    <xf numFmtId="0" fontId="22" fillId="0" borderId="0" xfId="131" applyFont="1" applyFill="1" applyBorder="1" applyAlignment="1">
      <alignment/>
      <protection/>
    </xf>
    <xf numFmtId="208" fontId="22" fillId="0" borderId="0" xfId="131" applyNumberFormat="1" applyFont="1" applyFill="1" applyBorder="1" applyAlignment="1">
      <alignment horizontal="center" vertical="center" wrapText="1"/>
      <protection/>
    </xf>
    <xf numFmtId="211" fontId="25" fillId="0" borderId="0" xfId="67" applyNumberFormat="1" applyFont="1" applyFill="1" applyBorder="1" applyAlignment="1">
      <alignment horizontal="center" vertical="center"/>
      <protection/>
    </xf>
    <xf numFmtId="211" fontId="25" fillId="0" borderId="0" xfId="67" applyNumberFormat="1" applyFont="1" applyFill="1" applyBorder="1" applyAlignment="1">
      <alignment horizontal="right" vertical="center"/>
      <protection/>
    </xf>
    <xf numFmtId="208" fontId="25" fillId="0" borderId="0" xfId="67" applyNumberFormat="1" applyFont="1" applyFill="1" applyBorder="1" applyAlignment="1">
      <alignment horizontal="center" vertical="center"/>
      <protection/>
    </xf>
    <xf numFmtId="0" fontId="1" fillId="0" borderId="0" xfId="67" applyFont="1" applyFill="1" applyAlignment="1">
      <alignment horizontal="center" vertical="center"/>
      <protection/>
    </xf>
    <xf numFmtId="0" fontId="1" fillId="0" borderId="0" xfId="67" applyFont="1" applyFill="1">
      <alignment/>
      <protection/>
    </xf>
    <xf numFmtId="208" fontId="29" fillId="0" borderId="0" xfId="67" applyNumberFormat="1" applyFont="1" applyFill="1" applyAlignment="1">
      <alignment horizontal="center" vertical="center"/>
      <protection/>
    </xf>
    <xf numFmtId="0" fontId="1" fillId="0" borderId="10" xfId="67" applyFill="1" applyBorder="1">
      <alignment/>
      <protection/>
    </xf>
    <xf numFmtId="1" fontId="1" fillId="0" borderId="0" xfId="67" applyNumberFormat="1" applyFont="1" applyFill="1" applyAlignment="1">
      <alignment horizontal="center" vertical="center"/>
      <protection/>
    </xf>
    <xf numFmtId="0" fontId="1" fillId="0" borderId="0" xfId="67" applyFont="1" applyFill="1" applyAlignment="1">
      <alignment horizontal="left" vertical="center"/>
      <protection/>
    </xf>
    <xf numFmtId="208" fontId="1" fillId="0" borderId="0" xfId="67" applyNumberFormat="1" applyFont="1" applyFill="1" applyAlignment="1">
      <alignment horizontal="center" vertical="center"/>
      <protection/>
    </xf>
    <xf numFmtId="0" fontId="1" fillId="0" borderId="0" xfId="67" applyFont="1" applyFill="1">
      <alignment/>
      <protection/>
    </xf>
    <xf numFmtId="0" fontId="28" fillId="0" borderId="0" xfId="67" applyFont="1" applyFill="1">
      <alignment/>
      <protection/>
    </xf>
    <xf numFmtId="0" fontId="27" fillId="0" borderId="0" xfId="67" applyFont="1" applyFill="1">
      <alignment/>
      <protection/>
    </xf>
    <xf numFmtId="1" fontId="27" fillId="0" borderId="0" xfId="67" applyNumberFormat="1" applyFont="1" applyFill="1" applyAlignment="1">
      <alignment horizontal="center" vertical="center"/>
      <protection/>
    </xf>
    <xf numFmtId="208" fontId="27" fillId="0" borderId="0" xfId="67" applyNumberFormat="1" applyFont="1" applyFill="1" applyAlignment="1">
      <alignment horizontal="center" vertical="center"/>
      <protection/>
    </xf>
    <xf numFmtId="0" fontId="22" fillId="0" borderId="10" xfId="131" applyFont="1" applyFill="1" applyBorder="1" applyAlignment="1">
      <alignment/>
      <protection/>
    </xf>
    <xf numFmtId="2" fontId="1" fillId="0" borderId="0" xfId="67" applyNumberFormat="1" applyFont="1" applyFill="1" applyAlignment="1">
      <alignment horizontal="center" vertical="center"/>
      <protection/>
    </xf>
    <xf numFmtId="0" fontId="27" fillId="0" borderId="0" xfId="67" applyFont="1" applyFill="1" applyAlignment="1">
      <alignment horizontal="left" vertical="center"/>
      <protection/>
    </xf>
    <xf numFmtId="2" fontId="27" fillId="0" borderId="0" xfId="67" applyNumberFormat="1" applyFont="1" applyFill="1" applyAlignment="1">
      <alignment horizontal="center" vertical="center"/>
      <protection/>
    </xf>
    <xf numFmtId="1" fontId="28" fillId="0" borderId="0" xfId="67" applyNumberFormat="1" applyFont="1" applyFill="1" applyAlignment="1">
      <alignment horizontal="center" vertical="center"/>
      <protection/>
    </xf>
    <xf numFmtId="208" fontId="28" fillId="0" borderId="0" xfId="67" applyNumberFormat="1" applyFont="1" applyFill="1" applyAlignment="1">
      <alignment horizontal="center" vertical="center"/>
      <protection/>
    </xf>
    <xf numFmtId="2" fontId="28" fillId="0" borderId="0" xfId="67" applyNumberFormat="1" applyFont="1" applyFill="1" applyAlignment="1">
      <alignment horizontal="center" vertical="center"/>
      <protection/>
    </xf>
    <xf numFmtId="0" fontId="28" fillId="0" borderId="0" xfId="110" applyFont="1" applyFill="1" applyAlignment="1">
      <alignment horizontal="left" vertical="center"/>
      <protection/>
    </xf>
    <xf numFmtId="0" fontId="38" fillId="0" borderId="0" xfId="67" applyFont="1" applyFill="1" applyBorder="1" applyAlignment="1">
      <alignment horizontal="right" vertical="center"/>
      <protection/>
    </xf>
    <xf numFmtId="208" fontId="38" fillId="0" borderId="0" xfId="67" applyNumberFormat="1" applyFont="1" applyFill="1" applyBorder="1" applyAlignment="1">
      <alignment horizontal="center" vertical="center"/>
      <protection/>
    </xf>
    <xf numFmtId="0" fontId="38" fillId="0" borderId="0" xfId="67" applyFont="1" applyFill="1" applyBorder="1" applyAlignment="1">
      <alignment horizontal="left" vertical="center"/>
      <protection/>
    </xf>
    <xf numFmtId="208" fontId="38" fillId="0" borderId="0" xfId="67" applyNumberFormat="1" applyFont="1" applyFill="1" applyBorder="1" applyAlignment="1">
      <alignment horizontal="left" vertical="center"/>
      <protection/>
    </xf>
    <xf numFmtId="208" fontId="31" fillId="0" borderId="11" xfId="67" applyNumberFormat="1" applyFont="1" applyFill="1" applyBorder="1" applyAlignment="1">
      <alignment horizontal="center" vertical="center" textRotation="90" wrapText="1" shrinkToFit="1"/>
      <protection/>
    </xf>
    <xf numFmtId="0" fontId="31" fillId="0" borderId="12" xfId="67" applyFont="1" applyFill="1" applyBorder="1" applyAlignment="1">
      <alignment horizontal="center" vertical="center"/>
      <protection/>
    </xf>
    <xf numFmtId="0" fontId="27" fillId="0" borderId="13" xfId="0" applyFont="1" applyFill="1" applyBorder="1" applyAlignment="1">
      <alignment horizontal="center" vertical="center"/>
    </xf>
    <xf numFmtId="2" fontId="28" fillId="0" borderId="13" xfId="0" applyNumberFormat="1" applyFont="1" applyFill="1" applyBorder="1" applyAlignment="1">
      <alignment horizontal="center" vertical="center"/>
    </xf>
    <xf numFmtId="208" fontId="28" fillId="0" borderId="13" xfId="0" applyNumberFormat="1" applyFont="1" applyFill="1" applyBorder="1" applyAlignment="1">
      <alignment horizontal="center" vertical="center"/>
    </xf>
    <xf numFmtId="2" fontId="28" fillId="0" borderId="13" xfId="67" applyNumberFormat="1" applyFont="1" applyFill="1" applyBorder="1" applyAlignment="1">
      <alignment horizontal="center" vertical="center" wrapText="1"/>
      <protection/>
    </xf>
    <xf numFmtId="2" fontId="32" fillId="0" borderId="13" xfId="0" applyNumberFormat="1" applyFont="1" applyFill="1" applyBorder="1" applyAlignment="1">
      <alignment horizontal="center" vertical="center"/>
    </xf>
    <xf numFmtId="208" fontId="28" fillId="0" borderId="14" xfId="0" applyNumberFormat="1" applyFont="1" applyFill="1" applyBorder="1" applyAlignment="1">
      <alignment horizontal="center" vertical="center"/>
    </xf>
    <xf numFmtId="1" fontId="27" fillId="0" borderId="13" xfId="67" applyNumberFormat="1" applyFont="1" applyFill="1" applyBorder="1" applyAlignment="1">
      <alignment horizontal="center" vertical="center" wrapText="1"/>
      <protection/>
    </xf>
    <xf numFmtId="0" fontId="28" fillId="0" borderId="0" xfId="110" applyFont="1" applyFill="1" applyBorder="1">
      <alignment/>
      <protection/>
    </xf>
    <xf numFmtId="0" fontId="28" fillId="0" borderId="0" xfId="110" applyFont="1" applyFill="1" applyBorder="1" applyAlignment="1">
      <alignment horizontal="center"/>
      <protection/>
    </xf>
    <xf numFmtId="0" fontId="28" fillId="0" borderId="0" xfId="130" applyFont="1" applyFill="1" applyBorder="1" applyAlignment="1">
      <alignment horizontal="center" vertical="center" wrapText="1"/>
      <protection/>
    </xf>
    <xf numFmtId="0" fontId="28" fillId="0" borderId="0" xfId="110" applyNumberFormat="1" applyFont="1" applyFill="1" applyBorder="1" applyAlignment="1">
      <alignment horizontal="left" vertical="center"/>
      <protection/>
    </xf>
    <xf numFmtId="0" fontId="28" fillId="0" borderId="0" xfId="110" applyFont="1" applyFill="1" applyBorder="1" applyAlignment="1">
      <alignment horizontal="left" vertical="center" wrapText="1"/>
      <protection/>
    </xf>
    <xf numFmtId="208" fontId="28" fillId="0" borderId="15" xfId="0" applyNumberFormat="1" applyFont="1" applyFill="1" applyBorder="1" applyAlignment="1">
      <alignment horizontal="center" vertical="center"/>
    </xf>
    <xf numFmtId="0" fontId="30" fillId="0" borderId="16" xfId="67" applyFont="1" applyFill="1" applyBorder="1" applyAlignment="1">
      <alignment vertical="center"/>
      <protection/>
    </xf>
    <xf numFmtId="0" fontId="30" fillId="0" borderId="16" xfId="67" applyFont="1" applyFill="1" applyBorder="1" applyAlignment="1">
      <alignment/>
      <protection/>
    </xf>
    <xf numFmtId="2" fontId="30" fillId="0" borderId="16" xfId="67" applyNumberFormat="1" applyFont="1" applyFill="1" applyBorder="1" applyAlignment="1">
      <alignment horizontal="center" vertical="center"/>
      <protection/>
    </xf>
    <xf numFmtId="208" fontId="30" fillId="0" borderId="16" xfId="67" applyNumberFormat="1" applyFont="1" applyFill="1" applyBorder="1" applyAlignment="1">
      <alignment horizontal="center" vertical="center"/>
      <protection/>
    </xf>
    <xf numFmtId="208" fontId="30" fillId="0" borderId="16" xfId="67" applyNumberFormat="1" applyFont="1" applyFill="1" applyBorder="1" applyAlignment="1">
      <alignment vertical="center"/>
      <protection/>
    </xf>
    <xf numFmtId="208" fontId="25" fillId="0" borderId="17" xfId="67" applyNumberFormat="1" applyFont="1" applyFill="1" applyBorder="1" applyAlignment="1">
      <alignment horizontal="center" vertical="center"/>
      <protection/>
    </xf>
    <xf numFmtId="0" fontId="25" fillId="0" borderId="0" xfId="67" applyFont="1" applyFill="1" applyBorder="1" applyAlignment="1">
      <alignment horizontal="right" vertical="center"/>
      <protection/>
    </xf>
    <xf numFmtId="209" fontId="25" fillId="0" borderId="0" xfId="67" applyNumberFormat="1" applyFont="1" applyFill="1" applyBorder="1" applyAlignment="1">
      <alignment horizontal="center" vertical="center"/>
      <protection/>
    </xf>
    <xf numFmtId="2" fontId="25" fillId="0" borderId="0" xfId="67" applyNumberFormat="1" applyFont="1" applyFill="1" applyBorder="1" applyAlignment="1">
      <alignment horizontal="center" vertical="center"/>
      <protection/>
    </xf>
    <xf numFmtId="208" fontId="25" fillId="0" borderId="0" xfId="67" applyNumberFormat="1" applyFont="1" applyFill="1" applyBorder="1" applyAlignment="1">
      <alignment horizontal="center" vertical="center"/>
      <protection/>
    </xf>
    <xf numFmtId="1" fontId="27" fillId="0" borderId="18" xfId="67" applyNumberFormat="1" applyFont="1" applyFill="1" applyBorder="1" applyAlignment="1">
      <alignment horizontal="center" vertical="center" wrapText="1"/>
      <protection/>
    </xf>
    <xf numFmtId="0" fontId="27" fillId="0" borderId="18" xfId="0" applyFont="1" applyFill="1" applyBorder="1" applyAlignment="1">
      <alignment horizontal="center" vertical="center"/>
    </xf>
    <xf numFmtId="2" fontId="32" fillId="0" borderId="18" xfId="0" applyNumberFormat="1" applyFont="1" applyFill="1" applyBorder="1" applyAlignment="1">
      <alignment horizontal="center" vertical="center"/>
    </xf>
    <xf numFmtId="2" fontId="28" fillId="0" borderId="18" xfId="0" applyNumberFormat="1" applyFont="1" applyFill="1" applyBorder="1" applyAlignment="1">
      <alignment horizontal="center" vertical="center"/>
    </xf>
    <xf numFmtId="2" fontId="28" fillId="0" borderId="18" xfId="67" applyNumberFormat="1" applyFont="1" applyFill="1" applyBorder="1" applyAlignment="1">
      <alignment horizontal="center" vertical="center" wrapText="1"/>
      <protection/>
    </xf>
    <xf numFmtId="208" fontId="28" fillId="0" borderId="18" xfId="0" applyNumberFormat="1" applyFont="1" applyFill="1" applyBorder="1" applyAlignment="1">
      <alignment horizontal="center" vertical="center"/>
    </xf>
    <xf numFmtId="0" fontId="23" fillId="0" borderId="0" xfId="131" applyFont="1" applyFill="1" applyBorder="1" applyAlignment="1">
      <alignment horizontal="center"/>
      <protection/>
    </xf>
    <xf numFmtId="208" fontId="28" fillId="0" borderId="0" xfId="67" applyNumberFormat="1" applyFont="1" applyFill="1" applyAlignment="1">
      <alignment vertical="center"/>
      <protection/>
    </xf>
    <xf numFmtId="211" fontId="25" fillId="0" borderId="0" xfId="67" applyNumberFormat="1" applyFont="1" applyFill="1" applyBorder="1" applyAlignment="1">
      <alignment horizontal="right" vertical="center"/>
      <protection/>
    </xf>
    <xf numFmtId="0" fontId="22" fillId="0" borderId="0" xfId="67" applyFont="1" applyFill="1" applyBorder="1" applyAlignment="1">
      <alignment vertical="center" wrapText="1"/>
      <protection/>
    </xf>
    <xf numFmtId="0" fontId="23" fillId="0" borderId="19" xfId="67" applyFont="1" applyBorder="1" applyAlignment="1">
      <alignment horizontal="center" vertical="center" wrapText="1"/>
      <protection/>
    </xf>
    <xf numFmtId="0" fontId="42" fillId="0" borderId="19" xfId="67" applyFont="1" applyBorder="1" applyAlignment="1">
      <alignment horizontal="center" vertical="center"/>
      <protection/>
    </xf>
    <xf numFmtId="49" fontId="42" fillId="0" borderId="19" xfId="67" applyNumberFormat="1" applyFont="1" applyBorder="1" applyAlignment="1">
      <alignment horizontal="center" vertical="center"/>
      <protection/>
    </xf>
    <xf numFmtId="208" fontId="42" fillId="0" borderId="19" xfId="67" applyNumberFormat="1" applyFont="1" applyBorder="1" applyAlignment="1">
      <alignment horizontal="center" vertical="center"/>
      <protection/>
    </xf>
    <xf numFmtId="0" fontId="43" fillId="0" borderId="0" xfId="67" applyFont="1" applyBorder="1" applyAlignment="1">
      <alignment horizontal="right" vertical="center"/>
      <protection/>
    </xf>
    <xf numFmtId="208" fontId="43" fillId="0" borderId="0" xfId="67" applyNumberFormat="1" applyFont="1" applyBorder="1" applyAlignment="1">
      <alignment horizontal="center" vertical="center"/>
      <protection/>
    </xf>
    <xf numFmtId="208" fontId="1" fillId="0" borderId="0" xfId="67" applyNumberFormat="1" applyBorder="1" applyAlignment="1">
      <alignment vertical="center"/>
      <protection/>
    </xf>
    <xf numFmtId="14" fontId="27" fillId="0" borderId="0" xfId="67" applyNumberFormat="1" applyFont="1" applyFill="1" applyBorder="1" applyAlignment="1">
      <alignment horizontal="center" vertical="center"/>
      <protection/>
    </xf>
    <xf numFmtId="208" fontId="28" fillId="0" borderId="0" xfId="67" applyNumberFormat="1" applyFont="1" applyFill="1" applyBorder="1" applyAlignment="1">
      <alignment horizontal="center" vertical="center"/>
      <protection/>
    </xf>
    <xf numFmtId="0" fontId="27" fillId="0" borderId="0" xfId="67" applyFont="1" applyFill="1" applyBorder="1" applyAlignment="1">
      <alignment horizontal="center" vertical="center"/>
      <protection/>
    </xf>
    <xf numFmtId="208" fontId="27" fillId="0" borderId="0" xfId="67" applyNumberFormat="1" applyFont="1" applyFill="1" applyBorder="1" applyAlignment="1">
      <alignment horizontal="center" vertical="center"/>
      <protection/>
    </xf>
    <xf numFmtId="208" fontId="31" fillId="0" borderId="11" xfId="67" applyNumberFormat="1" applyFont="1" applyFill="1" applyBorder="1" applyAlignment="1">
      <alignment horizontal="center" vertical="center"/>
      <protection/>
    </xf>
    <xf numFmtId="0" fontId="26" fillId="0" borderId="0" xfId="67" applyFont="1" applyFill="1" applyBorder="1" applyAlignment="1">
      <alignment vertical="center"/>
      <protection/>
    </xf>
    <xf numFmtId="0" fontId="25" fillId="0" borderId="0" xfId="67" applyFont="1" applyBorder="1" applyAlignment="1">
      <alignment horizontal="center" vertical="center" wrapText="1"/>
      <protection/>
    </xf>
    <xf numFmtId="208" fontId="25" fillId="0" borderId="0" xfId="67" applyNumberFormat="1" applyFont="1" applyBorder="1" applyAlignment="1">
      <alignment vertical="center"/>
      <protection/>
    </xf>
    <xf numFmtId="0" fontId="25" fillId="0" borderId="10" xfId="67" applyFont="1" applyBorder="1" applyAlignment="1">
      <alignment vertical="center" wrapText="1"/>
      <protection/>
    </xf>
    <xf numFmtId="0" fontId="25" fillId="0" borderId="16" xfId="67" applyFont="1" applyBorder="1" applyAlignment="1">
      <alignment vertical="center" wrapText="1"/>
      <protection/>
    </xf>
    <xf numFmtId="0" fontId="25" fillId="0" borderId="0" xfId="131" applyFont="1" applyFill="1" applyBorder="1" applyAlignment="1">
      <alignment horizontal="center" vertical="center"/>
      <protection/>
    </xf>
    <xf numFmtId="0" fontId="24" fillId="0" borderId="0" xfId="67" applyFont="1" applyFill="1" applyBorder="1" applyAlignment="1">
      <alignment horizontal="center" vertical="center" wrapText="1"/>
      <protection/>
    </xf>
    <xf numFmtId="0" fontId="24" fillId="0" borderId="20" xfId="67" applyFont="1" applyFill="1" applyBorder="1" applyAlignment="1">
      <alignment horizontal="center" vertical="center" wrapText="1"/>
      <protection/>
    </xf>
    <xf numFmtId="208" fontId="23" fillId="0" borderId="0" xfId="67" applyNumberFormat="1" applyFont="1" applyBorder="1" applyAlignment="1">
      <alignment horizontal="center" vertical="center"/>
      <protection/>
    </xf>
    <xf numFmtId="208" fontId="42" fillId="0" borderId="0" xfId="67" applyNumberFormat="1" applyFont="1" applyBorder="1" applyAlignment="1">
      <alignment horizontal="center" vertical="center"/>
      <protection/>
    </xf>
    <xf numFmtId="208" fontId="25" fillId="0" borderId="0" xfId="67" applyNumberFormat="1" applyFont="1" applyFill="1" applyBorder="1" applyAlignment="1">
      <alignment vertical="center"/>
      <protection/>
    </xf>
    <xf numFmtId="208" fontId="31" fillId="0" borderId="21" xfId="67" applyNumberFormat="1" applyFont="1" applyFill="1" applyBorder="1" applyAlignment="1">
      <alignment horizontal="center" vertical="center" textRotation="90" wrapText="1" shrinkToFit="1"/>
      <protection/>
    </xf>
    <xf numFmtId="208" fontId="28" fillId="0" borderId="22" xfId="0" applyNumberFormat="1" applyFont="1" applyFill="1" applyBorder="1" applyAlignment="1">
      <alignment horizontal="center" vertical="center"/>
    </xf>
    <xf numFmtId="208" fontId="31" fillId="25" borderId="11" xfId="67" applyNumberFormat="1" applyFont="1" applyFill="1" applyBorder="1" applyAlignment="1">
      <alignment horizontal="center" vertical="center" textRotation="90" wrapText="1" shrinkToFit="1"/>
      <protection/>
    </xf>
    <xf numFmtId="208" fontId="28" fillId="25" borderId="13" xfId="0" applyNumberFormat="1" applyFont="1" applyFill="1" applyBorder="1" applyAlignment="1">
      <alignment horizontal="center" vertical="center"/>
    </xf>
    <xf numFmtId="208" fontId="28" fillId="25" borderId="18" xfId="0" applyNumberFormat="1" applyFont="1" applyFill="1" applyBorder="1" applyAlignment="1">
      <alignment horizontal="center" vertical="center"/>
    </xf>
    <xf numFmtId="208" fontId="31" fillId="25" borderId="23" xfId="67" applyNumberFormat="1" applyFont="1" applyFill="1" applyBorder="1" applyAlignment="1">
      <alignment horizontal="center" vertical="center" textRotation="90" wrapText="1" shrinkToFit="1"/>
      <protection/>
    </xf>
    <xf numFmtId="208" fontId="28" fillId="25" borderId="24" xfId="0" applyNumberFormat="1" applyFont="1" applyFill="1" applyBorder="1" applyAlignment="1">
      <alignment horizontal="center" vertical="center"/>
    </xf>
    <xf numFmtId="208" fontId="28" fillId="25" borderId="25" xfId="0" applyNumberFormat="1" applyFont="1" applyFill="1" applyBorder="1" applyAlignment="1">
      <alignment horizontal="center" vertical="center"/>
    </xf>
    <xf numFmtId="208" fontId="28" fillId="25" borderId="26" xfId="0" applyNumberFormat="1" applyFont="1" applyFill="1" applyBorder="1" applyAlignment="1">
      <alignment horizontal="center" vertical="center"/>
    </xf>
    <xf numFmtId="208" fontId="31" fillId="26" borderId="11" xfId="67" applyNumberFormat="1" applyFont="1" applyFill="1" applyBorder="1" applyAlignment="1">
      <alignment horizontal="center" vertical="center"/>
      <protection/>
    </xf>
    <xf numFmtId="208" fontId="27" fillId="0" borderId="0" xfId="67" applyNumberFormat="1" applyFont="1" applyFill="1" applyBorder="1" applyAlignment="1">
      <alignment vertical="center"/>
      <protection/>
    </xf>
    <xf numFmtId="0" fontId="25" fillId="0" borderId="17" xfId="67" applyFont="1" applyFill="1" applyBorder="1" applyAlignment="1">
      <alignment horizontal="center" vertical="center"/>
      <protection/>
    </xf>
    <xf numFmtId="208" fontId="25" fillId="0" borderId="17" xfId="67" applyNumberFormat="1" applyFont="1" applyFill="1" applyBorder="1" applyAlignment="1">
      <alignment horizontal="center" vertical="center" wrapText="1"/>
      <protection/>
    </xf>
    <xf numFmtId="0" fontId="25" fillId="0" borderId="0" xfId="67" applyFont="1" applyFill="1" applyBorder="1" applyAlignment="1">
      <alignment vertical="center"/>
      <protection/>
    </xf>
    <xf numFmtId="0" fontId="27" fillId="0" borderId="27" xfId="0" applyFont="1" applyFill="1" applyBorder="1" applyAlignment="1">
      <alignment horizontal="center" vertical="center"/>
    </xf>
    <xf numFmtId="2" fontId="32" fillId="0" borderId="27" xfId="0" applyNumberFormat="1" applyFont="1" applyFill="1" applyBorder="1" applyAlignment="1">
      <alignment horizontal="center" vertical="center"/>
    </xf>
    <xf numFmtId="2" fontId="28" fillId="0" borderId="27" xfId="0" applyNumberFormat="1" applyFont="1" applyFill="1" applyBorder="1" applyAlignment="1">
      <alignment horizontal="center" vertical="center"/>
    </xf>
    <xf numFmtId="2" fontId="28" fillId="0" borderId="27" xfId="67" applyNumberFormat="1" applyFont="1" applyFill="1" applyBorder="1" applyAlignment="1">
      <alignment horizontal="center" vertical="center" wrapText="1"/>
      <protection/>
    </xf>
    <xf numFmtId="208" fontId="28" fillId="0" borderId="27" xfId="0" applyNumberFormat="1" applyFont="1" applyFill="1" applyBorder="1" applyAlignment="1">
      <alignment horizontal="center" vertical="center"/>
    </xf>
    <xf numFmtId="208" fontId="28" fillId="25" borderId="28" xfId="0" applyNumberFormat="1" applyFont="1" applyFill="1" applyBorder="1" applyAlignment="1">
      <alignment horizontal="center" vertical="center"/>
    </xf>
    <xf numFmtId="208" fontId="28" fillId="0" borderId="29" xfId="0" applyNumberFormat="1" applyFont="1" applyFill="1" applyBorder="1" applyAlignment="1">
      <alignment horizontal="center" vertical="center"/>
    </xf>
    <xf numFmtId="208" fontId="28" fillId="25" borderId="27" xfId="0" applyNumberFormat="1" applyFont="1" applyFill="1" applyBorder="1" applyAlignment="1">
      <alignment horizontal="center" vertical="center"/>
    </xf>
    <xf numFmtId="0" fontId="27" fillId="0" borderId="15" xfId="0" applyFont="1" applyFill="1" applyBorder="1" applyAlignment="1">
      <alignment horizontal="center" vertical="center"/>
    </xf>
    <xf numFmtId="2" fontId="32" fillId="0" borderId="15" xfId="0" applyNumberFormat="1" applyFont="1" applyFill="1" applyBorder="1" applyAlignment="1">
      <alignment horizontal="center" vertical="center"/>
    </xf>
    <xf numFmtId="2" fontId="28" fillId="0" borderId="15" xfId="0" applyNumberFormat="1" applyFont="1" applyFill="1" applyBorder="1" applyAlignment="1">
      <alignment horizontal="center" vertical="center"/>
    </xf>
    <xf numFmtId="2" fontId="28" fillId="0" borderId="15" xfId="67" applyNumberFormat="1" applyFont="1" applyFill="1" applyBorder="1" applyAlignment="1">
      <alignment horizontal="center" vertical="center" wrapText="1"/>
      <protection/>
    </xf>
    <xf numFmtId="208" fontId="28" fillId="0" borderId="30" xfId="0" applyNumberFormat="1" applyFont="1" applyFill="1" applyBorder="1" applyAlignment="1">
      <alignment horizontal="center" vertical="center"/>
    </xf>
    <xf numFmtId="208" fontId="28" fillId="25" borderId="15" xfId="0" applyNumberFormat="1" applyFont="1" applyFill="1" applyBorder="1" applyAlignment="1">
      <alignment horizontal="center" vertical="center"/>
    </xf>
    <xf numFmtId="2" fontId="1" fillId="0" borderId="11" xfId="0" applyNumberFormat="1" applyFont="1" applyBorder="1" applyAlignment="1">
      <alignment vertical="center" wrapText="1"/>
    </xf>
    <xf numFmtId="2" fontId="1" fillId="0" borderId="31" xfId="0" applyNumberFormat="1" applyFont="1" applyBorder="1" applyAlignment="1">
      <alignment vertical="center" wrapText="1"/>
    </xf>
    <xf numFmtId="0" fontId="22" fillId="0" borderId="0" xfId="67" applyFont="1" applyFill="1" applyBorder="1" applyAlignment="1">
      <alignment horizontal="center" wrapText="1"/>
      <protection/>
    </xf>
    <xf numFmtId="0" fontId="23" fillId="0" borderId="10" xfId="131" applyFont="1" applyFill="1" applyBorder="1" applyAlignment="1">
      <alignment horizontal="left" vertical="center" wrapText="1"/>
      <protection/>
    </xf>
    <xf numFmtId="0" fontId="23" fillId="0" borderId="10" xfId="67" applyFont="1" applyFill="1" applyBorder="1" applyAlignment="1">
      <alignment horizontal="center" vertical="center" wrapText="1"/>
      <protection/>
    </xf>
    <xf numFmtId="0" fontId="23" fillId="0" borderId="10" xfId="131" applyFont="1" applyFill="1" applyBorder="1" applyAlignment="1">
      <alignment horizontal="center" vertical="center" wrapText="1"/>
      <protection/>
    </xf>
    <xf numFmtId="0" fontId="20" fillId="0" borderId="0" xfId="67" applyFont="1" applyFill="1" applyBorder="1" applyAlignment="1">
      <alignment horizontal="center"/>
      <protection/>
    </xf>
    <xf numFmtId="0" fontId="1" fillId="0" borderId="0" xfId="67" applyFont="1" applyFill="1" applyBorder="1" applyAlignment="1">
      <alignment horizontal="center"/>
      <protection/>
    </xf>
    <xf numFmtId="0" fontId="1" fillId="0" borderId="0" xfId="67" applyFont="1" applyFill="1" applyBorder="1" applyAlignment="1">
      <alignment horizontal="center" vertical="center" wrapText="1"/>
      <protection/>
    </xf>
    <xf numFmtId="0" fontId="21" fillId="0" borderId="0" xfId="67" applyFont="1" applyFill="1" applyBorder="1" applyAlignment="1">
      <alignment horizontal="center" vertical="center"/>
      <protection/>
    </xf>
    <xf numFmtId="0" fontId="23" fillId="0" borderId="10" xfId="131" applyFont="1" applyFill="1" applyBorder="1" applyAlignment="1">
      <alignment horizontal="left" vertical="center"/>
      <protection/>
    </xf>
    <xf numFmtId="0" fontId="23" fillId="0" borderId="19" xfId="131" applyFont="1" applyFill="1" applyBorder="1" applyAlignment="1">
      <alignment horizontal="center"/>
      <protection/>
    </xf>
    <xf numFmtId="209" fontId="23" fillId="0" borderId="19" xfId="131" applyNumberFormat="1" applyFont="1" applyFill="1" applyBorder="1" applyAlignment="1">
      <alignment horizontal="center" vertical="center" wrapText="1"/>
      <protection/>
    </xf>
    <xf numFmtId="209" fontId="23" fillId="0" borderId="10" xfId="131" applyNumberFormat="1" applyFont="1" applyFill="1" applyBorder="1" applyAlignment="1">
      <alignment horizontal="center" vertical="center" wrapText="1"/>
      <protection/>
    </xf>
    <xf numFmtId="210" fontId="25" fillId="0" borderId="10" xfId="131" applyNumberFormat="1" applyFont="1" applyFill="1" applyBorder="1" applyAlignment="1">
      <alignment horizontal="center" vertical="center" wrapText="1"/>
      <protection/>
    </xf>
    <xf numFmtId="0" fontId="24" fillId="0" borderId="19" xfId="131" applyFont="1" applyFill="1" applyBorder="1" applyAlignment="1">
      <alignment horizontal="center" vertical="center"/>
      <protection/>
    </xf>
    <xf numFmtId="0" fontId="24" fillId="0" borderId="19" xfId="131" applyFont="1" applyFill="1" applyBorder="1" applyAlignment="1">
      <alignment horizontal="left" vertical="center" wrapText="1"/>
      <protection/>
    </xf>
    <xf numFmtId="208" fontId="24" fillId="0" borderId="19" xfId="131" applyNumberFormat="1" applyFont="1" applyFill="1" applyBorder="1" applyAlignment="1">
      <alignment horizontal="center" vertical="center" wrapText="1"/>
      <protection/>
    </xf>
    <xf numFmtId="0" fontId="22" fillId="0" borderId="10" xfId="131" applyFont="1" applyFill="1" applyBorder="1" applyAlignment="1">
      <alignment horizontal="center"/>
      <protection/>
    </xf>
    <xf numFmtId="0" fontId="22" fillId="0" borderId="10" xfId="131" applyFont="1" applyFill="1" applyBorder="1" applyAlignment="1">
      <alignment horizontal="right"/>
      <protection/>
    </xf>
    <xf numFmtId="210" fontId="22" fillId="0" borderId="10" xfId="131" applyNumberFormat="1" applyFont="1" applyFill="1" applyBorder="1" applyAlignment="1">
      <alignment horizontal="center" vertical="center" wrapText="1"/>
      <protection/>
    </xf>
    <xf numFmtId="0" fontId="22" fillId="0" borderId="10" xfId="131" applyFont="1" applyFill="1" applyBorder="1" applyAlignment="1">
      <alignment/>
      <protection/>
    </xf>
    <xf numFmtId="0" fontId="25" fillId="0" borderId="10" xfId="131" applyFont="1" applyFill="1" applyBorder="1" applyAlignment="1">
      <alignment/>
      <protection/>
    </xf>
    <xf numFmtId="0" fontId="22" fillId="0" borderId="10" xfId="131" applyFont="1" applyFill="1" applyBorder="1" applyAlignment="1">
      <alignment horizontal="left"/>
      <protection/>
    </xf>
    <xf numFmtId="0" fontId="22" fillId="0" borderId="10" xfId="131" applyFont="1" applyFill="1" applyBorder="1" applyAlignment="1">
      <alignment horizontal="right"/>
      <protection/>
    </xf>
    <xf numFmtId="4" fontId="22" fillId="0" borderId="10" xfId="131" applyNumberFormat="1" applyFont="1" applyFill="1" applyBorder="1" applyAlignment="1">
      <alignment horizontal="center" vertical="center" wrapText="1"/>
      <protection/>
    </xf>
    <xf numFmtId="0" fontId="27" fillId="0" borderId="0" xfId="67" applyFont="1" applyFill="1" applyBorder="1" applyAlignment="1">
      <alignment horizontal="center" vertical="center"/>
      <protection/>
    </xf>
    <xf numFmtId="208" fontId="28" fillId="0" borderId="0" xfId="67" applyNumberFormat="1" applyFont="1" applyFill="1" applyBorder="1" applyAlignment="1">
      <alignment horizontal="center" vertical="center"/>
      <protection/>
    </xf>
    <xf numFmtId="0" fontId="26" fillId="0" borderId="0" xfId="67" applyFont="1" applyFill="1" applyBorder="1" applyAlignment="1">
      <alignment horizontal="left" vertical="center"/>
      <protection/>
    </xf>
    <xf numFmtId="208" fontId="26" fillId="0" borderId="0" xfId="67" applyNumberFormat="1" applyFont="1" applyFill="1" applyBorder="1" applyAlignment="1">
      <alignment horizontal="center" vertical="center"/>
      <protection/>
    </xf>
    <xf numFmtId="14" fontId="27" fillId="0" borderId="0" xfId="67" applyNumberFormat="1" applyFont="1" applyFill="1" applyBorder="1" applyAlignment="1">
      <alignment horizontal="center" vertical="center"/>
      <protection/>
    </xf>
    <xf numFmtId="208" fontId="28" fillId="0" borderId="0" xfId="0" applyNumberFormat="1" applyFont="1" applyAlignment="1">
      <alignment horizontal="center" vertical="center"/>
    </xf>
    <xf numFmtId="0" fontId="26" fillId="0" borderId="0" xfId="67" applyFont="1" applyFill="1" applyBorder="1" applyAlignment="1">
      <alignment horizontal="left" vertical="center" wrapText="1"/>
      <protection/>
    </xf>
    <xf numFmtId="208" fontId="26" fillId="0" borderId="32" xfId="67" applyNumberFormat="1" applyFont="1" applyFill="1" applyBorder="1" applyAlignment="1">
      <alignment horizontal="center" vertical="center"/>
      <protection/>
    </xf>
    <xf numFmtId="0" fontId="22" fillId="0" borderId="17" xfId="131" applyFont="1" applyFill="1" applyBorder="1" applyAlignment="1">
      <alignment horizontal="right"/>
      <protection/>
    </xf>
    <xf numFmtId="208" fontId="28" fillId="0" borderId="20" xfId="67" applyNumberFormat="1" applyFont="1" applyFill="1" applyBorder="1" applyAlignment="1">
      <alignment horizontal="center" vertical="center"/>
      <protection/>
    </xf>
    <xf numFmtId="208" fontId="24" fillId="0" borderId="33" xfId="131" applyNumberFormat="1" applyFont="1" applyFill="1" applyBorder="1" applyAlignment="1">
      <alignment horizontal="center" vertical="center" wrapText="1"/>
      <protection/>
    </xf>
    <xf numFmtId="208" fontId="24" fillId="0" borderId="34" xfId="131" applyNumberFormat="1" applyFont="1" applyFill="1" applyBorder="1" applyAlignment="1">
      <alignment horizontal="center" vertical="center" wrapText="1"/>
      <protection/>
    </xf>
    <xf numFmtId="208" fontId="24" fillId="0" borderId="35" xfId="131" applyNumberFormat="1" applyFont="1" applyFill="1" applyBorder="1" applyAlignment="1">
      <alignment horizontal="center" vertical="center" wrapText="1"/>
      <protection/>
    </xf>
    <xf numFmtId="0" fontId="23" fillId="0" borderId="0" xfId="131" applyFont="1" applyFill="1" applyBorder="1" applyAlignment="1">
      <alignment horizontal="center"/>
      <protection/>
    </xf>
    <xf numFmtId="209" fontId="23" fillId="0" borderId="0" xfId="131" applyNumberFormat="1" applyFont="1" applyFill="1" applyBorder="1" applyAlignment="1">
      <alignment horizontal="center" vertical="center" wrapText="1"/>
      <protection/>
    </xf>
    <xf numFmtId="0" fontId="25" fillId="0" borderId="10" xfId="131" applyFont="1" applyFill="1" applyBorder="1" applyAlignment="1">
      <alignment horizontal="right" vertical="center"/>
      <protection/>
    </xf>
    <xf numFmtId="0" fontId="22" fillId="0" borderId="17" xfId="131" applyFont="1" applyFill="1" applyBorder="1" applyAlignment="1">
      <alignment horizontal="center"/>
      <protection/>
    </xf>
    <xf numFmtId="210" fontId="22" fillId="27" borderId="17" xfId="131" applyNumberFormat="1" applyFont="1" applyFill="1" applyBorder="1" applyAlignment="1">
      <alignment horizontal="center" vertical="center" wrapText="1"/>
      <protection/>
    </xf>
    <xf numFmtId="0" fontId="40" fillId="0" borderId="0" xfId="67" applyFont="1" applyFill="1" applyBorder="1" applyAlignment="1">
      <alignment horizontal="center" vertical="center"/>
      <protection/>
    </xf>
    <xf numFmtId="0" fontId="22" fillId="0" borderId="0" xfId="67" applyFont="1" applyFill="1" applyBorder="1" applyAlignment="1">
      <alignment horizontal="center" vertical="center" wrapText="1"/>
      <protection/>
    </xf>
    <xf numFmtId="0" fontId="23" fillId="0" borderId="36" xfId="67" applyFont="1" applyBorder="1" applyAlignment="1">
      <alignment horizontal="center" vertical="center" wrapText="1"/>
      <protection/>
    </xf>
    <xf numFmtId="0" fontId="23" fillId="0" borderId="37" xfId="67" applyFont="1" applyBorder="1" applyAlignment="1">
      <alignment horizontal="center" vertical="center" wrapText="1"/>
      <protection/>
    </xf>
    <xf numFmtId="0" fontId="43" fillId="0" borderId="19" xfId="67" applyFont="1" applyBorder="1" applyAlignment="1">
      <alignment horizontal="right" vertical="center"/>
      <protection/>
    </xf>
    <xf numFmtId="0" fontId="23" fillId="0" borderId="19" xfId="67" applyFont="1" applyBorder="1" applyAlignment="1">
      <alignment horizontal="right" vertical="center"/>
      <protection/>
    </xf>
    <xf numFmtId="0" fontId="42" fillId="0" borderId="19" xfId="67" applyFont="1" applyBorder="1" applyAlignment="1">
      <alignment horizontal="right" vertical="center"/>
      <protection/>
    </xf>
    <xf numFmtId="0" fontId="41" fillId="0" borderId="10" xfId="67" applyFont="1" applyBorder="1" applyAlignment="1">
      <alignment horizontal="center" vertical="center"/>
      <protection/>
    </xf>
    <xf numFmtId="211" fontId="25" fillId="0" borderId="32" xfId="67" applyNumberFormat="1" applyFont="1" applyFill="1" applyBorder="1" applyAlignment="1">
      <alignment horizontal="left" vertical="center"/>
      <protection/>
    </xf>
    <xf numFmtId="0" fontId="25" fillId="0" borderId="10" xfId="67" applyFont="1" applyBorder="1" applyAlignment="1">
      <alignment horizontal="center" vertical="center" wrapText="1"/>
      <protection/>
    </xf>
    <xf numFmtId="0" fontId="24" fillId="0" borderId="10" xfId="67" applyFont="1" applyFill="1" applyBorder="1" applyAlignment="1">
      <alignment horizontal="center" vertical="center" wrapText="1"/>
      <protection/>
    </xf>
    <xf numFmtId="0" fontId="42" fillId="0" borderId="17" xfId="131" applyFont="1" applyFill="1" applyBorder="1" applyAlignment="1">
      <alignment horizontal="center" vertical="center" wrapText="1"/>
      <protection/>
    </xf>
    <xf numFmtId="0" fontId="42" fillId="28" borderId="19" xfId="67" applyNumberFormat="1" applyFont="1" applyFill="1" applyBorder="1" applyAlignment="1">
      <alignment vertical="center" wrapText="1"/>
      <protection/>
    </xf>
    <xf numFmtId="0" fontId="24" fillId="0" borderId="17" xfId="67" applyFont="1" applyFill="1" applyBorder="1" applyAlignment="1">
      <alignment horizontal="center" vertical="center" wrapText="1"/>
      <protection/>
    </xf>
    <xf numFmtId="0" fontId="25" fillId="0" borderId="10" xfId="131" applyFont="1" applyFill="1" applyBorder="1" applyAlignment="1">
      <alignment horizontal="center" vertical="center"/>
      <protection/>
    </xf>
    <xf numFmtId="0" fontId="23" fillId="0" borderId="0" xfId="67" applyFont="1" applyBorder="1" applyAlignment="1">
      <alignment horizontal="center" vertical="center"/>
      <protection/>
    </xf>
    <xf numFmtId="0" fontId="23" fillId="0" borderId="0" xfId="67" applyFont="1" applyBorder="1" applyAlignment="1">
      <alignment horizontal="center" vertical="center" wrapText="1"/>
      <protection/>
    </xf>
    <xf numFmtId="208" fontId="23" fillId="0" borderId="36" xfId="67" applyNumberFormat="1" applyFont="1" applyBorder="1" applyAlignment="1">
      <alignment horizontal="center" vertical="center" wrapText="1"/>
      <protection/>
    </xf>
    <xf numFmtId="208" fontId="23" fillId="0" borderId="37" xfId="67" applyNumberFormat="1" applyFont="1" applyBorder="1" applyAlignment="1">
      <alignment horizontal="center" vertical="center" wrapText="1"/>
      <protection/>
    </xf>
    <xf numFmtId="208" fontId="23" fillId="0" borderId="38" xfId="67" applyNumberFormat="1" applyFont="1" applyBorder="1" applyAlignment="1">
      <alignment horizontal="center" vertical="center" wrapText="1"/>
      <protection/>
    </xf>
    <xf numFmtId="208" fontId="23" fillId="0" borderId="39" xfId="67" applyNumberFormat="1" applyFont="1" applyBorder="1" applyAlignment="1">
      <alignment horizontal="center" vertical="center" wrapText="1"/>
      <protection/>
    </xf>
    <xf numFmtId="208" fontId="23" fillId="0" borderId="40" xfId="67" applyNumberFormat="1" applyFont="1" applyBorder="1" applyAlignment="1">
      <alignment horizontal="center" vertical="center" wrapText="1"/>
      <protection/>
    </xf>
    <xf numFmtId="208" fontId="23" fillId="0" borderId="41" xfId="67" applyNumberFormat="1" applyFont="1" applyBorder="1" applyAlignment="1">
      <alignment horizontal="center" vertical="center" wrapText="1"/>
      <protection/>
    </xf>
    <xf numFmtId="208" fontId="23" fillId="0" borderId="42" xfId="67" applyNumberFormat="1" applyFont="1" applyBorder="1" applyAlignment="1">
      <alignment horizontal="center" vertical="center" wrapText="1"/>
      <protection/>
    </xf>
    <xf numFmtId="208" fontId="23" fillId="0" borderId="43" xfId="67" applyNumberFormat="1" applyFont="1" applyBorder="1" applyAlignment="1">
      <alignment horizontal="center" vertical="center" wrapText="1"/>
      <protection/>
    </xf>
    <xf numFmtId="0" fontId="23" fillId="0" borderId="33" xfId="67" applyFont="1" applyBorder="1" applyAlignment="1">
      <alignment horizontal="center" vertical="center" wrapText="1"/>
      <protection/>
    </xf>
    <xf numFmtId="0" fontId="23" fillId="0" borderId="34" xfId="67" applyFont="1" applyBorder="1" applyAlignment="1">
      <alignment horizontal="center" vertical="center" wrapText="1"/>
      <protection/>
    </xf>
    <xf numFmtId="0" fontId="23" fillId="0" borderId="35" xfId="67" applyFont="1" applyBorder="1" applyAlignment="1">
      <alignment horizontal="center" vertical="center" wrapText="1"/>
      <protection/>
    </xf>
    <xf numFmtId="0" fontId="23" fillId="0" borderId="33" xfId="67" applyFont="1" applyBorder="1" applyAlignment="1">
      <alignment horizontal="right" vertical="center"/>
      <protection/>
    </xf>
    <xf numFmtId="0" fontId="23" fillId="0" borderId="34" xfId="67" applyFont="1" applyBorder="1" applyAlignment="1">
      <alignment horizontal="right" vertical="center"/>
      <protection/>
    </xf>
    <xf numFmtId="0" fontId="23" fillId="0" borderId="35" xfId="67" applyFont="1" applyBorder="1" applyAlignment="1">
      <alignment horizontal="right" vertical="center"/>
      <protection/>
    </xf>
    <xf numFmtId="208" fontId="31" fillId="0" borderId="44" xfId="67" applyNumberFormat="1" applyFont="1" applyFill="1" applyBorder="1" applyAlignment="1">
      <alignment horizontal="center" vertical="center" textRotation="90" wrapText="1" shrinkToFit="1"/>
      <protection/>
    </xf>
    <xf numFmtId="208" fontId="31" fillId="0" borderId="12" xfId="67" applyNumberFormat="1" applyFont="1" applyFill="1" applyBorder="1" applyAlignment="1">
      <alignment horizontal="center" vertical="center" textRotation="90" wrapText="1" shrinkToFit="1"/>
      <protection/>
    </xf>
    <xf numFmtId="2" fontId="31" fillId="0" borderId="44" xfId="67" applyNumberFormat="1" applyFont="1" applyFill="1" applyBorder="1" applyAlignment="1">
      <alignment horizontal="center" vertical="center" textRotation="90" wrapText="1" shrinkToFit="1"/>
      <protection/>
    </xf>
    <xf numFmtId="2" fontId="31" fillId="0" borderId="12" xfId="67" applyNumberFormat="1" applyFont="1" applyFill="1" applyBorder="1" applyAlignment="1">
      <alignment horizontal="center" vertical="center" textRotation="90" wrapText="1" shrinkToFit="1"/>
      <protection/>
    </xf>
    <xf numFmtId="208" fontId="27" fillId="0" borderId="0" xfId="67" applyNumberFormat="1" applyFont="1" applyFill="1" applyBorder="1" applyAlignment="1">
      <alignment horizontal="center" vertical="center"/>
      <protection/>
    </xf>
    <xf numFmtId="0" fontId="39" fillId="0" borderId="0" xfId="0" applyFont="1" applyFill="1" applyAlignment="1">
      <alignment horizontal="left" vertical="top" wrapText="1"/>
    </xf>
    <xf numFmtId="0" fontId="31" fillId="0" borderId="45" xfId="67" applyFont="1" applyFill="1" applyBorder="1" applyAlignment="1">
      <alignment horizontal="right" vertical="center" wrapText="1"/>
      <protection/>
    </xf>
    <xf numFmtId="0" fontId="31" fillId="0" borderId="46" xfId="67" applyFont="1" applyFill="1" applyBorder="1" applyAlignment="1">
      <alignment horizontal="right" vertical="center" wrapText="1"/>
      <protection/>
    </xf>
    <xf numFmtId="0" fontId="25" fillId="0" borderId="10" xfId="67" applyFont="1" applyFill="1" applyBorder="1" applyAlignment="1">
      <alignment horizontal="left" vertical="center"/>
      <protection/>
    </xf>
    <xf numFmtId="208" fontId="24" fillId="0" borderId="10" xfId="67" applyNumberFormat="1" applyFont="1" applyFill="1" applyBorder="1" applyAlignment="1">
      <alignment horizontal="center" vertical="center" wrapText="1"/>
      <protection/>
    </xf>
    <xf numFmtId="208" fontId="24" fillId="0" borderId="10" xfId="67" applyNumberFormat="1" applyFont="1" applyFill="1" applyBorder="1" applyAlignment="1">
      <alignment horizontal="center" vertical="center"/>
      <protection/>
    </xf>
    <xf numFmtId="0" fontId="24" fillId="0" borderId="0" xfId="67" applyFont="1" applyFill="1" applyBorder="1" applyAlignment="1">
      <alignment horizontal="left" vertical="center"/>
      <protection/>
    </xf>
    <xf numFmtId="208" fontId="25" fillId="0" borderId="16" xfId="67" applyNumberFormat="1" applyFont="1" applyFill="1" applyBorder="1" applyAlignment="1">
      <alignment horizontal="center" vertical="center"/>
      <protection/>
    </xf>
    <xf numFmtId="14" fontId="27" fillId="0" borderId="47" xfId="67" applyNumberFormat="1" applyFont="1" applyFill="1" applyBorder="1" applyAlignment="1">
      <alignment horizontal="center" vertical="center"/>
      <protection/>
    </xf>
    <xf numFmtId="1" fontId="31" fillId="0" borderId="11" xfId="67" applyNumberFormat="1" applyFont="1" applyFill="1" applyBorder="1" applyAlignment="1">
      <alignment horizontal="center" vertical="center" textRotation="90" wrapText="1" shrinkToFit="1"/>
      <protection/>
    </xf>
    <xf numFmtId="208" fontId="31" fillId="0" borderId="11" xfId="67" applyNumberFormat="1" applyFont="1" applyFill="1" applyBorder="1" applyAlignment="1">
      <alignment horizontal="left" vertical="center" wrapText="1" shrinkToFit="1"/>
      <protection/>
    </xf>
    <xf numFmtId="208" fontId="31" fillId="0" borderId="11" xfId="67" applyNumberFormat="1" applyFont="1" applyFill="1" applyBorder="1" applyAlignment="1">
      <alignment horizontal="center" vertical="center"/>
      <protection/>
    </xf>
    <xf numFmtId="208" fontId="31" fillId="0" borderId="23" xfId="67" applyNumberFormat="1" applyFont="1" applyFill="1" applyBorder="1" applyAlignment="1">
      <alignment horizontal="center" vertical="center"/>
      <protection/>
    </xf>
    <xf numFmtId="208" fontId="31" fillId="0" borderId="21" xfId="67" applyNumberFormat="1" applyFont="1" applyFill="1" applyBorder="1" applyAlignment="1">
      <alignment horizontal="center" vertical="center" wrapText="1" shrinkToFit="1"/>
      <protection/>
    </xf>
    <xf numFmtId="208" fontId="31" fillId="0" borderId="11" xfId="67" applyNumberFormat="1" applyFont="1" applyFill="1" applyBorder="1" applyAlignment="1">
      <alignment horizontal="center" vertical="center" wrapText="1" shrinkToFit="1"/>
      <protection/>
    </xf>
    <xf numFmtId="208" fontId="25" fillId="0" borderId="0" xfId="67" applyNumberFormat="1" applyFont="1" applyFill="1" applyBorder="1" applyAlignment="1">
      <alignment horizontal="right" vertical="center"/>
      <protection/>
    </xf>
    <xf numFmtId="0" fontId="25" fillId="0" borderId="0" xfId="67" applyFont="1" applyFill="1" applyBorder="1" applyAlignment="1">
      <alignment horizontal="center" vertical="center"/>
      <protection/>
    </xf>
    <xf numFmtId="0" fontId="28" fillId="0" borderId="0" xfId="67" applyFont="1" applyFill="1" applyBorder="1" applyAlignment="1">
      <alignment horizontal="center" vertical="center"/>
      <protection/>
    </xf>
    <xf numFmtId="208" fontId="25" fillId="0" borderId="10" xfId="67" applyNumberFormat="1" applyFont="1" applyFill="1" applyBorder="1" applyAlignment="1">
      <alignment horizontal="center" vertical="center" wrapText="1"/>
      <protection/>
    </xf>
  </cellXfs>
  <cellStyles count="155">
    <cellStyle name="Normal" xfId="0"/>
    <cellStyle name="1. izcēlums" xfId="15"/>
    <cellStyle name="20% - Accent1 2" xfId="16"/>
    <cellStyle name="20% - Accent2 2" xfId="17"/>
    <cellStyle name="20% - Accent3 2" xfId="18"/>
    <cellStyle name="20% - Accent4 2" xfId="19"/>
    <cellStyle name="20% - Accent5 2" xfId="20"/>
    <cellStyle name="20% - Accent6 2" xfId="21"/>
    <cellStyle name="20% no 1. izcēluma" xfId="22"/>
    <cellStyle name="20% no 2. izcēluma" xfId="23"/>
    <cellStyle name="20% no 3. izcēluma" xfId="24"/>
    <cellStyle name="20% no 4. izcēluma" xfId="25"/>
    <cellStyle name="20% no 5. izcēluma" xfId="26"/>
    <cellStyle name="20% no 6. izcēluma" xfId="27"/>
    <cellStyle name="40% - Accent1 2" xfId="28"/>
    <cellStyle name="40% - Accent2 2" xfId="29"/>
    <cellStyle name="40% - Accent3 2" xfId="30"/>
    <cellStyle name="40% - Accent4 2" xfId="31"/>
    <cellStyle name="40% - Accent5 2" xfId="32"/>
    <cellStyle name="40% - Accent6 2" xfId="33"/>
    <cellStyle name="40% no 1. izcēluma" xfId="34"/>
    <cellStyle name="40% no 2. izcēluma" xfId="35"/>
    <cellStyle name="40% no 3. izcēluma" xfId="36"/>
    <cellStyle name="40% no 4. izcēluma" xfId="37"/>
    <cellStyle name="40% no 5. izcēluma" xfId="38"/>
    <cellStyle name="40% no 6. izcēluma" xfId="39"/>
    <cellStyle name="60% - Accent1 2" xfId="40"/>
    <cellStyle name="60% - Accent2 2" xfId="41"/>
    <cellStyle name="60% - Accent3 2" xfId="42"/>
    <cellStyle name="60% - Accent4 2" xfId="43"/>
    <cellStyle name="60% - Accent5 2" xfId="44"/>
    <cellStyle name="60% - Accent6 2" xfId="45"/>
    <cellStyle name="60% no 1. izcēluma" xfId="46"/>
    <cellStyle name="60% no 2. izcēluma" xfId="47"/>
    <cellStyle name="60% no 3. izcēluma" xfId="48"/>
    <cellStyle name="60% no 4. izcēluma" xfId="49"/>
    <cellStyle name="60% no 5. izcēluma" xfId="50"/>
    <cellStyle name="60% no 6. izcēluma" xfId="51"/>
    <cellStyle name="Accent1 2" xfId="52"/>
    <cellStyle name="Accent2 2" xfId="53"/>
    <cellStyle name="Accent3 2" xfId="54"/>
    <cellStyle name="Accent4 2" xfId="55"/>
    <cellStyle name="Accent5 2" xfId="56"/>
    <cellStyle name="Accent6 2" xfId="57"/>
    <cellStyle name="Aprēķināšana" xfId="58"/>
    <cellStyle name="Aprēķināšana 2" xfId="59"/>
    <cellStyle name="Bad 2" xfId="60"/>
    <cellStyle name="Brīdinājuma teksts" xfId="61"/>
    <cellStyle name="Brīdinājuma teksts 2" xfId="62"/>
    <cellStyle name="Calculation" xfId="63"/>
    <cellStyle name="Calculation 2" xfId="64"/>
    <cellStyle name="Check Cell 2" xfId="65"/>
    <cellStyle name="Comma 3" xfId="66"/>
    <cellStyle name="Excel Built-in Normal" xfId="67"/>
    <cellStyle name="Excel Built-in Normal 2" xfId="68"/>
    <cellStyle name="Explanatory Text 2" xfId="69"/>
    <cellStyle name="Good 2" xfId="70"/>
    <cellStyle name="Heading 1 2" xfId="71"/>
    <cellStyle name="Heading 2 2" xfId="72"/>
    <cellStyle name="Heading 3 2" xfId="73"/>
    <cellStyle name="Heading 4 2" xfId="74"/>
    <cellStyle name="Hyperlink" xfId="75"/>
    <cellStyle name="Hipersaite 2" xfId="76"/>
    <cellStyle name="Ievade" xfId="77"/>
    <cellStyle name="Ievade 2" xfId="78"/>
    <cellStyle name="Input" xfId="79"/>
    <cellStyle name="Input 2" xfId="80"/>
    <cellStyle name="Izcēlums (1. veids)" xfId="81"/>
    <cellStyle name="Izcēlums (2. veids)" xfId="82"/>
    <cellStyle name="Izcēlums (3. veids)" xfId="83"/>
    <cellStyle name="Izcēlums (4. veids)" xfId="84"/>
    <cellStyle name="Izcēlums (5. veids)" xfId="85"/>
    <cellStyle name="Izcēlums (6. veids)" xfId="86"/>
    <cellStyle name="Followed Hyperlink" xfId="87"/>
    <cellStyle name="Izvade" xfId="88"/>
    <cellStyle name="Izvade 2" xfId="89"/>
    <cellStyle name="Comma" xfId="90"/>
    <cellStyle name="Comma [0]" xfId="91"/>
    <cellStyle name="Komats 2" xfId="92"/>
    <cellStyle name="Kopsumma" xfId="93"/>
    <cellStyle name="Kopsumma 2" xfId="94"/>
    <cellStyle name="Labs" xfId="95"/>
    <cellStyle name="Linked Cell 2" xfId="96"/>
    <cellStyle name="Neitrāls" xfId="97"/>
    <cellStyle name="Neitrāls 2" xfId="98"/>
    <cellStyle name="Neutral" xfId="99"/>
    <cellStyle name="Neutral 2" xfId="100"/>
    <cellStyle name="Normal 10" xfId="101"/>
    <cellStyle name="Normal 10 2" xfId="102"/>
    <cellStyle name="Normal 11" xfId="103"/>
    <cellStyle name="Normal 11 7 2" xfId="104"/>
    <cellStyle name="Normal 12 2" xfId="105"/>
    <cellStyle name="Normal 14" xfId="106"/>
    <cellStyle name="Normal 15" xfId="107"/>
    <cellStyle name="Normal 18" xfId="108"/>
    <cellStyle name="Normal 19" xfId="109"/>
    <cellStyle name="Normal 2" xfId="110"/>
    <cellStyle name="Normal 2 2" xfId="111"/>
    <cellStyle name="Normal 2 2 3" xfId="112"/>
    <cellStyle name="Normal 2 3" xfId="113"/>
    <cellStyle name="Normal 2 4" xfId="114"/>
    <cellStyle name="Normal 2 5" xfId="115"/>
    <cellStyle name="Normal 2_U1" xfId="116"/>
    <cellStyle name="Normal 3" xfId="117"/>
    <cellStyle name="Normal 3 2" xfId="118"/>
    <cellStyle name="Normal 3 3" xfId="119"/>
    <cellStyle name="Normal 3 4" xfId="120"/>
    <cellStyle name="Normal 34" xfId="121"/>
    <cellStyle name="Normal 35" xfId="122"/>
    <cellStyle name="Normal 4" xfId="123"/>
    <cellStyle name="Normal 4 2" xfId="124"/>
    <cellStyle name="Normal 45 2" xfId="125"/>
    <cellStyle name="Normal 46 2" xfId="126"/>
    <cellStyle name="Normal 5" xfId="127"/>
    <cellStyle name="Normal 9" xfId="128"/>
    <cellStyle name="Normal 9 2" xfId="129"/>
    <cellStyle name="Normal_Bill x.1" xfId="130"/>
    <cellStyle name="Normal_Sheet1" xfId="131"/>
    <cellStyle name="Nosaukums" xfId="132"/>
    <cellStyle name="Nosaukums 2" xfId="133"/>
    <cellStyle name="Note 2" xfId="134"/>
    <cellStyle name="Output" xfId="135"/>
    <cellStyle name="Output 2" xfId="136"/>
    <cellStyle name="Output 3" xfId="137"/>
    <cellStyle name="Parastais 3" xfId="138"/>
    <cellStyle name="Parastais_Pērses iela, Baldone, Zvārdes, Mārupe" xfId="139"/>
    <cellStyle name="Parasts 2" xfId="140"/>
    <cellStyle name="Parasts 2 2" xfId="141"/>
    <cellStyle name="Parasts 3" xfId="142"/>
    <cellStyle name="Parasts 4" xfId="143"/>
    <cellStyle name="Paskaidrojošs teksts" xfId="144"/>
    <cellStyle name="Pārbaudes šūna" xfId="145"/>
    <cellStyle name="Percent 2" xfId="146"/>
    <cellStyle name="Piezīme" xfId="147"/>
    <cellStyle name="Percent" xfId="148"/>
    <cellStyle name="Saistīta šūna" xfId="149"/>
    <cellStyle name="Sisestus" xfId="150"/>
    <cellStyle name="Slikts" xfId="151"/>
    <cellStyle name="Stils 1" xfId="152"/>
    <cellStyle name="Style 1" xfId="153"/>
    <cellStyle name="Style 1 2" xfId="154"/>
    <cellStyle name="Style 1 3" xfId="155"/>
    <cellStyle name="Title" xfId="156"/>
    <cellStyle name="Title 2" xfId="157"/>
    <cellStyle name="Total" xfId="158"/>
    <cellStyle name="Total 2" xfId="159"/>
    <cellStyle name="Currency" xfId="160"/>
    <cellStyle name="Currency [0]" xfId="161"/>
    <cellStyle name="Virsraksts 1" xfId="162"/>
    <cellStyle name="Virsraksts 2" xfId="163"/>
    <cellStyle name="Virsraksts 3" xfId="164"/>
    <cellStyle name="Virsraksts 4" xfId="165"/>
    <cellStyle name="Warning Text" xfId="166"/>
    <cellStyle name="Warning Text 2" xfId="167"/>
    <cellStyle name="Обычный 2" xfId="1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2300DC"/>
      <rgbColor rgb="00FFFF00"/>
      <rgbColor rgb="00FF00FF"/>
      <rgbColor rgb="0000FFFF"/>
      <rgbColor rgb="00800000"/>
      <rgbColor rgb="00008000"/>
      <rgbColor rgb="00000080"/>
      <rgbColor rgb="00808000"/>
      <rgbColor rgb="00800080"/>
      <rgbColor rgb="00008080"/>
      <rgbColor rgb="00C0C0C0"/>
      <rgbColor rgb="00808080"/>
      <rgbColor rgb="009999FF"/>
      <rgbColor rgb="00B847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2323D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DC23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6"/>
  <sheetViews>
    <sheetView zoomScale="85" zoomScaleNormal="85" zoomScalePageLayoutView="0" workbookViewId="0" topLeftCell="A1">
      <selection activeCell="L43" sqref="L43"/>
    </sheetView>
  </sheetViews>
  <sheetFormatPr defaultColWidth="9.140625" defaultRowHeight="15"/>
  <cols>
    <col min="1" max="1" width="7.8515625" style="0" customWidth="1"/>
    <col min="2" max="2" width="3.7109375" style="0" customWidth="1"/>
    <col min="5" max="5" width="15.00390625" style="0" customWidth="1"/>
    <col min="6" max="6" width="3.57421875" style="0" customWidth="1"/>
    <col min="7" max="7" width="9.421875" style="0" customWidth="1"/>
    <col min="9" max="9" width="6.8515625" style="0" customWidth="1"/>
    <col min="10" max="10" width="7.8515625" style="0" customWidth="1"/>
    <col min="11" max="11" width="3.7109375" style="0" customWidth="1"/>
  </cols>
  <sheetData>
    <row r="1" spans="1:11" ht="18">
      <c r="A1" s="3"/>
      <c r="B1" s="3"/>
      <c r="C1" s="3"/>
      <c r="D1" s="3"/>
      <c r="E1" s="3"/>
      <c r="F1" s="3"/>
      <c r="G1" s="3"/>
      <c r="H1" s="130" t="s">
        <v>25</v>
      </c>
      <c r="I1" s="130"/>
      <c r="J1" s="130"/>
      <c r="K1" s="130"/>
    </row>
    <row r="2" spans="1:11" ht="29.25" customHeight="1">
      <c r="A2" s="3"/>
      <c r="B2" s="3"/>
      <c r="C2" s="3"/>
      <c r="D2" s="3"/>
      <c r="E2" s="3"/>
      <c r="F2" s="3"/>
      <c r="G2" s="3"/>
      <c r="H2" s="131" t="s">
        <v>26</v>
      </c>
      <c r="I2" s="131"/>
      <c r="J2" s="131"/>
      <c r="K2" s="131"/>
    </row>
    <row r="3" spans="1:11" ht="29.25" customHeight="1">
      <c r="A3" s="3"/>
      <c r="B3" s="3"/>
      <c r="C3" s="3"/>
      <c r="D3" s="3"/>
      <c r="E3" s="3"/>
      <c r="F3" s="3"/>
      <c r="G3" s="3"/>
      <c r="H3" s="132" t="s">
        <v>27</v>
      </c>
      <c r="I3" s="132"/>
      <c r="J3" s="132"/>
      <c r="K3" s="132"/>
    </row>
    <row r="4" spans="1:11" ht="3.75" customHeight="1">
      <c r="A4" s="3"/>
      <c r="B4" s="3"/>
      <c r="C4" s="3"/>
      <c r="D4" s="3"/>
      <c r="E4" s="3"/>
      <c r="F4" s="3"/>
      <c r="G4" s="3"/>
      <c r="H4" s="3"/>
      <c r="I4" s="3"/>
      <c r="J4" s="3"/>
      <c r="K4" s="3"/>
    </row>
    <row r="5" spans="1:11" ht="8.25" customHeight="1">
      <c r="A5" s="3"/>
      <c r="B5" s="3"/>
      <c r="C5" s="3"/>
      <c r="D5" s="3"/>
      <c r="E5" s="3"/>
      <c r="F5" s="3"/>
      <c r="G5" s="3"/>
      <c r="H5" s="3"/>
      <c r="I5" s="3"/>
      <c r="J5" s="3"/>
      <c r="K5" s="3"/>
    </row>
    <row r="6" spans="1:11" ht="3" customHeight="1">
      <c r="A6" s="3"/>
      <c r="B6" s="3"/>
      <c r="C6" s="3"/>
      <c r="D6" s="3"/>
      <c r="E6" s="3"/>
      <c r="F6" s="3"/>
      <c r="G6" s="3"/>
      <c r="H6" s="3"/>
      <c r="I6" s="3"/>
      <c r="J6" s="3"/>
      <c r="K6" s="3"/>
    </row>
    <row r="7" spans="1:11" ht="15">
      <c r="A7" s="133" t="s">
        <v>45</v>
      </c>
      <c r="B7" s="133"/>
      <c r="C7" s="133"/>
      <c r="D7" s="133"/>
      <c r="E7" s="133"/>
      <c r="F7" s="133"/>
      <c r="G7" s="133"/>
      <c r="H7" s="133"/>
      <c r="I7" s="133"/>
      <c r="J7" s="133"/>
      <c r="K7" s="133"/>
    </row>
    <row r="8" spans="1:11" ht="15.75">
      <c r="A8" s="126" t="s">
        <v>58</v>
      </c>
      <c r="B8" s="126"/>
      <c r="C8" s="126"/>
      <c r="D8" s="126"/>
      <c r="E8" s="126"/>
      <c r="F8" s="126"/>
      <c r="G8" s="126"/>
      <c r="H8" s="126"/>
      <c r="I8" s="126"/>
      <c r="J8" s="126"/>
      <c r="K8" s="126"/>
    </row>
    <row r="9" spans="1:11" ht="15">
      <c r="A9" s="4"/>
      <c r="B9" s="4"/>
      <c r="C9" s="4"/>
      <c r="D9" s="4"/>
      <c r="E9" s="4"/>
      <c r="F9" s="4"/>
      <c r="G9" s="5"/>
      <c r="H9" s="5"/>
      <c r="I9" s="5"/>
      <c r="J9" s="5"/>
      <c r="K9" s="5"/>
    </row>
    <row r="10" spans="1:11" ht="26.25" customHeight="1">
      <c r="A10" s="127" t="s">
        <v>28</v>
      </c>
      <c r="B10" s="127"/>
      <c r="C10" s="127"/>
      <c r="D10" s="128" t="str">
        <f>A8</f>
        <v>Jūras ielas rekonstrukcija (pārbūve) un autostāvvietu būvniecība Liepājā</v>
      </c>
      <c r="E10" s="128"/>
      <c r="F10" s="128"/>
      <c r="G10" s="128"/>
      <c r="H10" s="128"/>
      <c r="I10" s="128"/>
      <c r="J10" s="128"/>
      <c r="K10" s="128"/>
    </row>
    <row r="11" spans="1:11" ht="29.25" customHeight="1">
      <c r="A11" s="127" t="s">
        <v>29</v>
      </c>
      <c r="B11" s="127"/>
      <c r="C11" s="127"/>
      <c r="D11" s="129" t="s">
        <v>69</v>
      </c>
      <c r="E11" s="129"/>
      <c r="F11" s="129"/>
      <c r="G11" s="129"/>
      <c r="H11" s="129"/>
      <c r="I11" s="129"/>
      <c r="J11" s="129"/>
      <c r="K11" s="129"/>
    </row>
    <row r="12" spans="1:11" ht="15">
      <c r="A12" s="134" t="s">
        <v>30</v>
      </c>
      <c r="B12" s="134"/>
      <c r="C12" s="134"/>
      <c r="D12" s="129" t="s">
        <v>19</v>
      </c>
      <c r="E12" s="129"/>
      <c r="F12" s="129"/>
      <c r="G12" s="129"/>
      <c r="H12" s="129"/>
      <c r="I12" s="129"/>
      <c r="J12" s="129"/>
      <c r="K12" s="129"/>
    </row>
    <row r="13" spans="1:11" ht="15">
      <c r="A13" s="3"/>
      <c r="B13" s="3"/>
      <c r="C13" s="3"/>
      <c r="D13" s="3"/>
      <c r="E13" s="6"/>
      <c r="F13" s="6"/>
      <c r="G13" s="134" t="s">
        <v>31</v>
      </c>
      <c r="H13" s="134"/>
      <c r="I13" s="134"/>
      <c r="J13" s="137" t="str">
        <f>$I$37</f>
        <v>2015.01.04.</v>
      </c>
      <c r="K13" s="137"/>
    </row>
    <row r="14" spans="1:11" ht="15">
      <c r="A14" s="7"/>
      <c r="B14" s="7"/>
      <c r="C14" s="7"/>
      <c r="D14" s="1"/>
      <c r="E14" s="1"/>
      <c r="F14" s="1"/>
      <c r="G14" s="1"/>
      <c r="H14" s="1"/>
      <c r="I14" s="1"/>
      <c r="J14" s="1"/>
      <c r="K14" s="1"/>
    </row>
    <row r="15" spans="1:11" ht="15">
      <c r="A15" s="135" t="s">
        <v>32</v>
      </c>
      <c r="B15" s="135"/>
      <c r="C15" s="135" t="s">
        <v>33</v>
      </c>
      <c r="D15" s="135"/>
      <c r="E15" s="135"/>
      <c r="F15" s="135"/>
      <c r="G15" s="135"/>
      <c r="H15" s="136" t="s">
        <v>34</v>
      </c>
      <c r="I15" s="136"/>
      <c r="J15" s="136"/>
      <c r="K15" s="136"/>
    </row>
    <row r="16" spans="1:11" ht="29.25" customHeight="1">
      <c r="A16" s="139">
        <v>1</v>
      </c>
      <c r="B16" s="139"/>
      <c r="C16" s="140" t="s">
        <v>54</v>
      </c>
      <c r="D16" s="140"/>
      <c r="E16" s="140"/>
      <c r="F16" s="140"/>
      <c r="G16" s="140"/>
      <c r="H16" s="141" t="e">
        <f>#REF!</f>
        <v>#REF!</v>
      </c>
      <c r="I16" s="141"/>
      <c r="J16" s="141"/>
      <c r="K16" s="141"/>
    </row>
    <row r="17" spans="1:11" ht="29.25" customHeight="1">
      <c r="A17" s="139">
        <f>A16+1</f>
        <v>2</v>
      </c>
      <c r="B17" s="139"/>
      <c r="C17" s="140" t="s">
        <v>55</v>
      </c>
      <c r="D17" s="140"/>
      <c r="E17" s="140"/>
      <c r="F17" s="140"/>
      <c r="G17" s="140"/>
      <c r="H17" s="141" t="e">
        <f>#REF!</f>
        <v>#REF!</v>
      </c>
      <c r="I17" s="141"/>
      <c r="J17" s="141"/>
      <c r="K17" s="141"/>
    </row>
    <row r="18" spans="1:11" ht="29.25" customHeight="1">
      <c r="A18" s="139">
        <f>A17+1</f>
        <v>3</v>
      </c>
      <c r="B18" s="139"/>
      <c r="C18" s="140" t="s">
        <v>56</v>
      </c>
      <c r="D18" s="140"/>
      <c r="E18" s="140"/>
      <c r="F18" s="140"/>
      <c r="G18" s="140"/>
      <c r="H18" s="141" t="e">
        <f>#REF!</f>
        <v>#REF!</v>
      </c>
      <c r="I18" s="141"/>
      <c r="J18" s="141"/>
      <c r="K18" s="141"/>
    </row>
    <row r="19" spans="1:11" ht="29.25" customHeight="1">
      <c r="A19" s="139">
        <f>A18+1</f>
        <v>4</v>
      </c>
      <c r="B19" s="139"/>
      <c r="C19" s="140" t="s">
        <v>57</v>
      </c>
      <c r="D19" s="140"/>
      <c r="E19" s="140"/>
      <c r="F19" s="140"/>
      <c r="G19" s="140"/>
      <c r="H19" s="141" t="e">
        <f>#REF!</f>
        <v>#REF!</v>
      </c>
      <c r="I19" s="141"/>
      <c r="J19" s="141"/>
      <c r="K19" s="141"/>
    </row>
    <row r="20" spans="1:11" ht="15.75">
      <c r="A20" s="142"/>
      <c r="B20" s="142"/>
      <c r="C20" s="143" t="s">
        <v>35</v>
      </c>
      <c r="D20" s="143"/>
      <c r="E20" s="143"/>
      <c r="F20" s="143"/>
      <c r="G20" s="143"/>
      <c r="H20" s="144" t="e">
        <f>H16+H17+H18+H19</f>
        <v>#REF!</v>
      </c>
      <c r="I20" s="144"/>
      <c r="J20" s="144"/>
      <c r="K20" s="144"/>
    </row>
    <row r="21" spans="1:11" ht="15">
      <c r="A21" s="2" t="s">
        <v>53</v>
      </c>
      <c r="B21" s="2"/>
      <c r="C21" s="2"/>
      <c r="D21" s="2"/>
      <c r="E21" s="2"/>
      <c r="F21" s="2"/>
      <c r="G21" s="8">
        <v>0.025</v>
      </c>
      <c r="H21" s="138" t="e">
        <f>H20*G21</f>
        <v>#REF!</v>
      </c>
      <c r="I21" s="138"/>
      <c r="J21" s="138"/>
      <c r="K21" s="138"/>
    </row>
    <row r="22" spans="1:11" ht="15">
      <c r="A22" s="2" t="s">
        <v>52</v>
      </c>
      <c r="B22" s="2"/>
      <c r="C22" s="2"/>
      <c r="D22" s="2"/>
      <c r="E22" s="2"/>
      <c r="F22" s="2"/>
      <c r="G22" s="8">
        <v>0.05</v>
      </c>
      <c r="H22" s="138" t="e">
        <f>H20*G22</f>
        <v>#REF!</v>
      </c>
      <c r="I22" s="138"/>
      <c r="J22" s="138"/>
      <c r="K22" s="138"/>
    </row>
    <row r="23" spans="1:11" ht="15">
      <c r="A23" s="2" t="s">
        <v>1</v>
      </c>
      <c r="B23" s="2"/>
      <c r="C23" s="2"/>
      <c r="D23" s="2"/>
      <c r="E23" s="2"/>
      <c r="F23" s="2"/>
      <c r="G23" s="8">
        <v>0.2359</v>
      </c>
      <c r="H23" s="138" t="e">
        <f>#REF!</f>
        <v>#REF!</v>
      </c>
      <c r="I23" s="138"/>
      <c r="J23" s="138"/>
      <c r="K23" s="138"/>
    </row>
    <row r="24" spans="1:11" ht="15">
      <c r="A24" s="2" t="s">
        <v>35</v>
      </c>
      <c r="B24" s="2"/>
      <c r="C24" s="2"/>
      <c r="D24" s="2"/>
      <c r="E24" s="2"/>
      <c r="F24" s="2"/>
      <c r="G24" s="8"/>
      <c r="H24" s="138" t="e">
        <f>H20+H21+H22+H23</f>
        <v>#REF!</v>
      </c>
      <c r="I24" s="138"/>
      <c r="J24" s="138"/>
      <c r="K24" s="138"/>
    </row>
    <row r="25" spans="1:11" ht="15">
      <c r="A25" s="2" t="s">
        <v>46</v>
      </c>
      <c r="B25" s="2"/>
      <c r="C25" s="2"/>
      <c r="D25" s="2"/>
      <c r="E25" s="2"/>
      <c r="F25" s="2"/>
      <c r="G25" s="8">
        <v>0.05</v>
      </c>
      <c r="H25" s="138" t="e">
        <f>H24*G25</f>
        <v>#REF!</v>
      </c>
      <c r="I25" s="138"/>
      <c r="J25" s="138"/>
      <c r="K25" s="138"/>
    </row>
    <row r="26" spans="1:11" ht="15">
      <c r="A26" s="2" t="s">
        <v>35</v>
      </c>
      <c r="B26" s="2"/>
      <c r="C26" s="2"/>
      <c r="D26" s="2"/>
      <c r="E26" s="2"/>
      <c r="F26" s="2"/>
      <c r="G26" s="8"/>
      <c r="H26" s="138" t="e">
        <f>H24+H25</f>
        <v>#REF!</v>
      </c>
      <c r="I26" s="138"/>
      <c r="J26" s="138"/>
      <c r="K26" s="138"/>
    </row>
    <row r="27" spans="1:11" ht="15">
      <c r="A27" s="146" t="s">
        <v>36</v>
      </c>
      <c r="B27" s="146"/>
      <c r="C27" s="146"/>
      <c r="D27" s="146"/>
      <c r="E27" s="146"/>
      <c r="F27" s="146"/>
      <c r="G27" s="8">
        <v>0.21</v>
      </c>
      <c r="H27" s="138" t="e">
        <f>(H26)*G27</f>
        <v>#REF!</v>
      </c>
      <c r="I27" s="138"/>
      <c r="J27" s="138"/>
      <c r="K27" s="138"/>
    </row>
    <row r="28" spans="1:11" ht="15.75">
      <c r="A28" s="142"/>
      <c r="B28" s="142"/>
      <c r="C28" s="143" t="s">
        <v>37</v>
      </c>
      <c r="D28" s="143"/>
      <c r="E28" s="143"/>
      <c r="F28" s="143"/>
      <c r="G28" s="143"/>
      <c r="H28" s="144" t="e">
        <f>SUM(H26+H27)</f>
        <v>#REF!</v>
      </c>
      <c r="I28" s="144"/>
      <c r="J28" s="144"/>
      <c r="K28" s="144"/>
    </row>
    <row r="29" spans="1:11" ht="15.75">
      <c r="A29" s="145" t="s">
        <v>47</v>
      </c>
      <c r="B29" s="145"/>
      <c r="C29" s="145"/>
      <c r="D29" s="145"/>
      <c r="E29" s="145"/>
      <c r="F29" s="145"/>
      <c r="G29" s="145"/>
      <c r="H29" s="144"/>
      <c r="I29" s="144"/>
      <c r="J29" s="144"/>
      <c r="K29" s="144"/>
    </row>
    <row r="30" spans="1:11" ht="15.75">
      <c r="A30" s="26" t="s">
        <v>22</v>
      </c>
      <c r="B30" s="26"/>
      <c r="C30" s="26"/>
      <c r="D30" s="26"/>
      <c r="E30" s="26"/>
      <c r="F30" s="17"/>
      <c r="G30" s="8"/>
      <c r="H30" s="144">
        <f>7043.22+0.21*7043.22</f>
        <v>8522.2962</v>
      </c>
      <c r="I30" s="144"/>
      <c r="J30" s="144"/>
      <c r="K30" s="144"/>
    </row>
    <row r="31" spans="1:11" ht="15.75">
      <c r="A31" s="147" t="s">
        <v>23</v>
      </c>
      <c r="B31" s="147"/>
      <c r="C31" s="147"/>
      <c r="D31" s="147"/>
      <c r="E31" s="147"/>
      <c r="F31" s="17"/>
      <c r="G31" s="8"/>
      <c r="H31" s="144">
        <f>1484+0.21*1484</f>
        <v>1795.6399999999999</v>
      </c>
      <c r="I31" s="144"/>
      <c r="J31" s="144"/>
      <c r="K31" s="144"/>
    </row>
    <row r="32" spans="1:11" ht="15.75">
      <c r="A32" s="147" t="s">
        <v>48</v>
      </c>
      <c r="B32" s="147"/>
      <c r="C32" s="147"/>
      <c r="D32" s="147"/>
      <c r="E32" s="147"/>
      <c r="F32" s="17"/>
      <c r="G32" s="8">
        <v>0.015</v>
      </c>
      <c r="H32" s="144" t="e">
        <f>H28*G32</f>
        <v>#REF!</v>
      </c>
      <c r="I32" s="144"/>
      <c r="J32" s="144"/>
      <c r="K32" s="144"/>
    </row>
    <row r="33" spans="1:11" ht="15.75">
      <c r="A33" s="147" t="s">
        <v>21</v>
      </c>
      <c r="B33" s="147"/>
      <c r="C33" s="147"/>
      <c r="D33" s="147"/>
      <c r="E33" s="147"/>
      <c r="F33" s="17"/>
      <c r="G33" s="8">
        <v>0.01</v>
      </c>
      <c r="H33" s="144" t="e">
        <f>H28*G33</f>
        <v>#REF!</v>
      </c>
      <c r="I33" s="144"/>
      <c r="J33" s="144"/>
      <c r="K33" s="144"/>
    </row>
    <row r="34" spans="1:11" ht="15.75">
      <c r="A34" s="148" t="s">
        <v>49</v>
      </c>
      <c r="B34" s="148"/>
      <c r="C34" s="148"/>
      <c r="D34" s="148"/>
      <c r="E34" s="148"/>
      <c r="F34" s="148"/>
      <c r="G34" s="148"/>
      <c r="H34" s="149" t="e">
        <f>H28+H32+H33+H31+H30</f>
        <v>#REF!</v>
      </c>
      <c r="I34" s="149"/>
      <c r="J34" s="149"/>
      <c r="K34" s="149"/>
    </row>
    <row r="35" spans="1:11" ht="15.75">
      <c r="A35" s="9"/>
      <c r="B35" s="9"/>
      <c r="C35" s="9"/>
      <c r="D35" s="9"/>
      <c r="E35" s="9"/>
      <c r="F35" s="9"/>
      <c r="G35" s="9"/>
      <c r="H35" s="10"/>
      <c r="I35" s="10"/>
      <c r="J35" s="10"/>
      <c r="K35" s="10"/>
    </row>
    <row r="36" spans="1:11" ht="15">
      <c r="A36" s="11"/>
      <c r="B36" s="11"/>
      <c r="C36" s="12"/>
      <c r="D36" s="12"/>
      <c r="E36" s="12"/>
      <c r="F36" s="12"/>
      <c r="G36" s="13"/>
      <c r="H36" s="13"/>
      <c r="I36" s="13"/>
      <c r="J36" s="13"/>
      <c r="K36" s="13"/>
    </row>
    <row r="37" spans="1:11" ht="15">
      <c r="A37" s="152" t="s">
        <v>38</v>
      </c>
      <c r="B37" s="152"/>
      <c r="C37" s="153" t="s">
        <v>39</v>
      </c>
      <c r="D37" s="153"/>
      <c r="E37" s="153" t="s">
        <v>0</v>
      </c>
      <c r="F37" s="153"/>
      <c r="G37" s="153"/>
      <c r="H37" s="153"/>
      <c r="I37" s="154" t="s">
        <v>70</v>
      </c>
      <c r="J37" s="154"/>
      <c r="K37" s="154"/>
    </row>
    <row r="38" spans="1:11" ht="15">
      <c r="A38" s="150"/>
      <c r="B38" s="150"/>
      <c r="C38" s="151" t="s">
        <v>40</v>
      </c>
      <c r="D38" s="151"/>
      <c r="E38" s="151" t="s">
        <v>41</v>
      </c>
      <c r="F38" s="151"/>
      <c r="G38" s="151"/>
      <c r="H38" s="151"/>
      <c r="I38" s="151" t="s">
        <v>42</v>
      </c>
      <c r="J38" s="151"/>
      <c r="K38" s="151"/>
    </row>
    <row r="39" spans="1:11" ht="15">
      <c r="A39" s="14"/>
      <c r="B39" s="14"/>
      <c r="C39" s="15"/>
      <c r="D39" s="16"/>
      <c r="E39" s="16"/>
      <c r="F39" s="16"/>
      <c r="G39" s="16"/>
      <c r="H39" s="16"/>
      <c r="I39" s="16"/>
      <c r="J39" s="16"/>
      <c r="K39" s="16"/>
    </row>
    <row r="40" spans="1:11" ht="15">
      <c r="A40" s="11"/>
      <c r="B40" s="11"/>
      <c r="C40" s="12"/>
      <c r="D40" s="12"/>
      <c r="E40" s="12"/>
      <c r="F40" s="12"/>
      <c r="G40" s="13"/>
      <c r="H40" s="13"/>
      <c r="I40" s="13"/>
      <c r="J40" s="13"/>
      <c r="K40" s="13"/>
    </row>
    <row r="41" spans="1:11" ht="15">
      <c r="A41" s="152" t="s">
        <v>43</v>
      </c>
      <c r="B41" s="152"/>
      <c r="C41" s="153" t="s">
        <v>39</v>
      </c>
      <c r="D41" s="153"/>
      <c r="E41" s="153" t="s">
        <v>24</v>
      </c>
      <c r="F41" s="153"/>
      <c r="G41" s="153"/>
      <c r="H41" s="153"/>
      <c r="I41" s="154" t="s">
        <v>70</v>
      </c>
      <c r="J41" s="154"/>
      <c r="K41" s="154"/>
    </row>
    <row r="42" spans="1:11" ht="15">
      <c r="A42" s="150"/>
      <c r="B42" s="150"/>
      <c r="C42" s="151" t="s">
        <v>40</v>
      </c>
      <c r="D42" s="151"/>
      <c r="E42" s="155" t="s">
        <v>18</v>
      </c>
      <c r="F42" s="155"/>
      <c r="G42" s="155"/>
      <c r="H42" s="155"/>
      <c r="I42" s="151" t="s">
        <v>42</v>
      </c>
      <c r="J42" s="151"/>
      <c r="K42" s="151"/>
    </row>
    <row r="43" spans="1:11" ht="15">
      <c r="A43" s="11"/>
      <c r="B43" s="11"/>
      <c r="C43" s="12"/>
      <c r="D43" s="12"/>
      <c r="E43" s="12"/>
      <c r="F43" s="12"/>
      <c r="G43" s="13"/>
      <c r="H43" s="13"/>
      <c r="I43" s="13"/>
      <c r="J43" s="13"/>
      <c r="K43" s="13"/>
    </row>
    <row r="44" spans="1:11" ht="15">
      <c r="A44" s="11"/>
      <c r="B44" s="11"/>
      <c r="C44" s="12"/>
      <c r="D44" s="12"/>
      <c r="E44" s="12"/>
      <c r="F44" s="12"/>
      <c r="G44" s="13"/>
      <c r="H44" s="13"/>
      <c r="I44" s="13"/>
      <c r="J44" s="13"/>
      <c r="K44" s="13"/>
    </row>
    <row r="45" spans="1:11" ht="15">
      <c r="A45" s="156" t="s">
        <v>44</v>
      </c>
      <c r="B45" s="156"/>
      <c r="C45" s="153" t="s">
        <v>39</v>
      </c>
      <c r="D45" s="153"/>
      <c r="E45" s="153" t="s">
        <v>24</v>
      </c>
      <c r="F45" s="153"/>
      <c r="G45" s="153"/>
      <c r="H45" s="153"/>
      <c r="I45" s="154" t="s">
        <v>70</v>
      </c>
      <c r="J45" s="154"/>
      <c r="K45" s="154"/>
    </row>
    <row r="46" spans="1:11" ht="15">
      <c r="A46" s="156"/>
      <c r="B46" s="156"/>
      <c r="C46" s="151" t="s">
        <v>40</v>
      </c>
      <c r="D46" s="151"/>
      <c r="E46" s="155" t="s">
        <v>18</v>
      </c>
      <c r="F46" s="155"/>
      <c r="G46" s="155"/>
      <c r="H46" s="155"/>
      <c r="I46" s="151" t="s">
        <v>42</v>
      </c>
      <c r="J46" s="151"/>
      <c r="K46" s="151"/>
    </row>
  </sheetData>
  <sheetProtection/>
  <mergeCells count="76">
    <mergeCell ref="A45:B46"/>
    <mergeCell ref="C45:D45"/>
    <mergeCell ref="E45:H45"/>
    <mergeCell ref="I45:K45"/>
    <mergeCell ref="C46:D46"/>
    <mergeCell ref="E46:H46"/>
    <mergeCell ref="I46:K46"/>
    <mergeCell ref="A42:B42"/>
    <mergeCell ref="C42:D42"/>
    <mergeCell ref="E42:H42"/>
    <mergeCell ref="I42:K42"/>
    <mergeCell ref="A41:B41"/>
    <mergeCell ref="C41:D41"/>
    <mergeCell ref="E41:H41"/>
    <mergeCell ref="I41:K41"/>
    <mergeCell ref="A38:B38"/>
    <mergeCell ref="C38:D38"/>
    <mergeCell ref="E38:H38"/>
    <mergeCell ref="I38:K38"/>
    <mergeCell ref="A37:B37"/>
    <mergeCell ref="C37:D37"/>
    <mergeCell ref="E37:H37"/>
    <mergeCell ref="I37:K37"/>
    <mergeCell ref="H27:K27"/>
    <mergeCell ref="A33:E33"/>
    <mergeCell ref="H33:K33"/>
    <mergeCell ref="A34:G34"/>
    <mergeCell ref="H34:K34"/>
    <mergeCell ref="H30:K30"/>
    <mergeCell ref="A31:E31"/>
    <mergeCell ref="H31:K31"/>
    <mergeCell ref="A32:E32"/>
    <mergeCell ref="H32:K32"/>
    <mergeCell ref="A28:B28"/>
    <mergeCell ref="C28:G28"/>
    <mergeCell ref="H28:K28"/>
    <mergeCell ref="H24:K24"/>
    <mergeCell ref="H23:K23"/>
    <mergeCell ref="A29:G29"/>
    <mergeCell ref="H29:K29"/>
    <mergeCell ref="H25:K25"/>
    <mergeCell ref="H26:K26"/>
    <mergeCell ref="A27:F27"/>
    <mergeCell ref="H17:K17"/>
    <mergeCell ref="A18:B18"/>
    <mergeCell ref="A20:B20"/>
    <mergeCell ref="C20:G20"/>
    <mergeCell ref="H20:K20"/>
    <mergeCell ref="C18:G18"/>
    <mergeCell ref="H18:K18"/>
    <mergeCell ref="H21:K21"/>
    <mergeCell ref="H22:K22"/>
    <mergeCell ref="A16:B16"/>
    <mergeCell ref="C16:G16"/>
    <mergeCell ref="H16:K16"/>
    <mergeCell ref="A19:B19"/>
    <mergeCell ref="C19:G19"/>
    <mergeCell ref="H19:K19"/>
    <mergeCell ref="A17:B17"/>
    <mergeCell ref="C17:G17"/>
    <mergeCell ref="A12:C12"/>
    <mergeCell ref="D12:K12"/>
    <mergeCell ref="A15:B15"/>
    <mergeCell ref="C15:G15"/>
    <mergeCell ref="H15:K15"/>
    <mergeCell ref="G13:I13"/>
    <mergeCell ref="J13:K13"/>
    <mergeCell ref="A8:K8"/>
    <mergeCell ref="A10:C10"/>
    <mergeCell ref="D10:K10"/>
    <mergeCell ref="A11:C11"/>
    <mergeCell ref="D11:K11"/>
    <mergeCell ref="H1:K1"/>
    <mergeCell ref="H2:K2"/>
    <mergeCell ref="H3:K3"/>
    <mergeCell ref="A7:K7"/>
  </mergeCells>
  <printOptions/>
  <pageMargins left="0.7480314960629921" right="0.7480314960629921" top="0.1968503937007874" bottom="0.1968503937007874"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28"/>
  <sheetViews>
    <sheetView view="pageBreakPreview" zoomScaleSheetLayoutView="100" zoomScalePageLayoutView="0" workbookViewId="0" topLeftCell="A1">
      <selection activeCell="D11" sqref="D11:K11"/>
    </sheetView>
  </sheetViews>
  <sheetFormatPr defaultColWidth="9.140625" defaultRowHeight="15"/>
  <cols>
    <col min="2" max="2" width="4.28125" style="0" customWidth="1"/>
    <col min="6" max="6" width="7.7109375" style="0" customWidth="1"/>
    <col min="7" max="7" width="8.140625" style="0" customWidth="1"/>
    <col min="10" max="10" width="3.8515625" style="0" customWidth="1"/>
    <col min="11" max="11" width="6.421875" style="0" customWidth="1"/>
  </cols>
  <sheetData>
    <row r="1" spans="1:11" ht="15">
      <c r="A1" s="3"/>
      <c r="B1" s="3"/>
      <c r="C1" s="3"/>
      <c r="D1" s="3"/>
      <c r="E1" s="3"/>
      <c r="F1" s="3"/>
      <c r="G1" s="3"/>
      <c r="H1" s="131" t="s">
        <v>25</v>
      </c>
      <c r="I1" s="131"/>
      <c r="J1" s="131"/>
      <c r="K1" s="131"/>
    </row>
    <row r="2" spans="1:11" ht="22.5" customHeight="1">
      <c r="A2" s="3"/>
      <c r="B2" s="3"/>
      <c r="C2" s="3"/>
      <c r="D2" s="3"/>
      <c r="E2" s="3"/>
      <c r="F2" s="3"/>
      <c r="G2" s="3"/>
      <c r="H2" s="131" t="s">
        <v>26</v>
      </c>
      <c r="I2" s="131"/>
      <c r="J2" s="131"/>
      <c r="K2" s="131"/>
    </row>
    <row r="3" spans="1:11" ht="27.75" customHeight="1">
      <c r="A3" s="3"/>
      <c r="B3" s="3"/>
      <c r="C3" s="3"/>
      <c r="D3" s="3"/>
      <c r="E3" s="3"/>
      <c r="F3" s="3"/>
      <c r="G3" s="3"/>
      <c r="H3" s="132" t="s">
        <v>27</v>
      </c>
      <c r="I3" s="132"/>
      <c r="J3" s="132"/>
      <c r="K3" s="132"/>
    </row>
    <row r="4" spans="1:11" ht="15">
      <c r="A4" s="3"/>
      <c r="B4" s="3"/>
      <c r="C4" s="3"/>
      <c r="D4" s="3"/>
      <c r="E4" s="3"/>
      <c r="F4" s="3"/>
      <c r="G4" s="3"/>
      <c r="H4" s="3"/>
      <c r="I4" s="3"/>
      <c r="J4" s="3"/>
      <c r="K4" s="3"/>
    </row>
    <row r="5" spans="1:11" ht="15">
      <c r="A5" s="168" t="s">
        <v>72</v>
      </c>
      <c r="B5" s="168"/>
      <c r="C5" s="168"/>
      <c r="D5" s="168"/>
      <c r="E5" s="168"/>
      <c r="F5" s="168"/>
      <c r="G5" s="168"/>
      <c r="H5" s="168"/>
      <c r="I5" s="168"/>
      <c r="J5" s="168"/>
      <c r="K5" s="168"/>
    </row>
    <row r="6" spans="1:15" ht="39" customHeight="1">
      <c r="A6" s="169" t="s">
        <v>102</v>
      </c>
      <c r="B6" s="169"/>
      <c r="C6" s="169"/>
      <c r="D6" s="169"/>
      <c r="E6" s="169"/>
      <c r="F6" s="169"/>
      <c r="G6" s="169"/>
      <c r="H6" s="169"/>
      <c r="I6" s="169"/>
      <c r="J6" s="169"/>
      <c r="K6" s="169"/>
      <c r="L6" s="72"/>
      <c r="M6" s="72"/>
      <c r="N6" s="72"/>
      <c r="O6" s="72"/>
    </row>
    <row r="7" spans="1:11" ht="15">
      <c r="A7" s="4"/>
      <c r="B7" s="4"/>
      <c r="C7" s="4"/>
      <c r="D7" s="4"/>
      <c r="E7" s="4"/>
      <c r="F7" s="4"/>
      <c r="G7" s="5"/>
      <c r="H7" s="5"/>
      <c r="I7" s="5"/>
      <c r="J7" s="5"/>
      <c r="K7" s="5"/>
    </row>
    <row r="8" spans="1:11" ht="31.5" customHeight="1">
      <c r="A8" s="127" t="s">
        <v>86</v>
      </c>
      <c r="B8" s="127"/>
      <c r="C8" s="127"/>
      <c r="D8" s="128" t="str">
        <f>A6</f>
        <v>Pašvaldības autoceļa “Nīca – Mācītājmuiža” kad.apz. 64780110022 pārbūve</v>
      </c>
      <c r="E8" s="128"/>
      <c r="F8" s="128"/>
      <c r="G8" s="128"/>
      <c r="H8" s="128"/>
      <c r="I8" s="128"/>
      <c r="J8" s="128"/>
      <c r="K8" s="128"/>
    </row>
    <row r="9" spans="1:11" ht="31.5" customHeight="1">
      <c r="A9" s="127" t="s">
        <v>28</v>
      </c>
      <c r="B9" s="127"/>
      <c r="C9" s="127"/>
      <c r="D9" s="128" t="s">
        <v>102</v>
      </c>
      <c r="E9" s="128"/>
      <c r="F9" s="128"/>
      <c r="G9" s="128"/>
      <c r="H9" s="128"/>
      <c r="I9" s="128"/>
      <c r="J9" s="128"/>
      <c r="K9" s="128"/>
    </row>
    <row r="10" spans="1:11" ht="31.5" customHeight="1">
      <c r="A10" s="127" t="s">
        <v>73</v>
      </c>
      <c r="B10" s="127"/>
      <c r="C10" s="127"/>
      <c r="D10" s="129" t="str">
        <f>'Lokālā tāme_Nr.1-1'!C7</f>
        <v>Nīcas novads (kad.apz. 64780110022)</v>
      </c>
      <c r="E10" s="129"/>
      <c r="F10" s="129"/>
      <c r="G10" s="129"/>
      <c r="H10" s="129"/>
      <c r="I10" s="129"/>
      <c r="J10" s="129"/>
      <c r="K10" s="129"/>
    </row>
    <row r="11" spans="1:11" ht="15">
      <c r="A11" s="134" t="s">
        <v>30</v>
      </c>
      <c r="B11" s="134"/>
      <c r="C11" s="134"/>
      <c r="D11" s="129" t="s">
        <v>111</v>
      </c>
      <c r="E11" s="129"/>
      <c r="F11" s="129"/>
      <c r="G11" s="129"/>
      <c r="H11" s="129"/>
      <c r="I11" s="129"/>
      <c r="J11" s="129"/>
      <c r="K11" s="129"/>
    </row>
    <row r="12" spans="1:11" ht="15">
      <c r="A12" s="3"/>
      <c r="B12" s="3"/>
      <c r="C12" s="3"/>
      <c r="D12" s="3"/>
      <c r="E12" s="16"/>
      <c r="F12" s="16"/>
      <c r="G12" s="16"/>
      <c r="H12" s="16"/>
      <c r="I12" s="16"/>
      <c r="J12" s="16"/>
      <c r="K12" s="16"/>
    </row>
    <row r="13" spans="1:11" ht="15">
      <c r="A13" s="7"/>
      <c r="B13" s="7"/>
      <c r="C13" s="7"/>
      <c r="D13" s="1"/>
      <c r="E13" s="1"/>
      <c r="F13" s="1"/>
      <c r="G13" s="1"/>
      <c r="H13" s="1"/>
      <c r="I13" s="1"/>
      <c r="J13" s="1"/>
      <c r="K13" s="1"/>
    </row>
    <row r="14" spans="1:11" ht="15">
      <c r="A14" s="135" t="s">
        <v>32</v>
      </c>
      <c r="B14" s="135"/>
      <c r="C14" s="135" t="s">
        <v>33</v>
      </c>
      <c r="D14" s="135"/>
      <c r="E14" s="135"/>
      <c r="F14" s="135"/>
      <c r="G14" s="135"/>
      <c r="H14" s="136" t="s">
        <v>34</v>
      </c>
      <c r="I14" s="136"/>
      <c r="J14" s="136"/>
      <c r="K14" s="136"/>
    </row>
    <row r="15" spans="1:11" ht="57.75" customHeight="1">
      <c r="A15" s="139">
        <v>1</v>
      </c>
      <c r="B15" s="139"/>
      <c r="C15" s="140" t="str">
        <f>D8</f>
        <v>Pašvaldības autoceļa “Nīca – Mācītājmuiža” kad.apz. 64780110022 pārbūve</v>
      </c>
      <c r="D15" s="140"/>
      <c r="E15" s="140"/>
      <c r="F15" s="140"/>
      <c r="G15" s="140"/>
      <c r="H15" s="160"/>
      <c r="I15" s="161"/>
      <c r="J15" s="161"/>
      <c r="K15" s="162"/>
    </row>
    <row r="16" spans="1:11" ht="15">
      <c r="A16" s="69"/>
      <c r="B16" s="69"/>
      <c r="C16" s="163"/>
      <c r="D16" s="163"/>
      <c r="E16" s="163"/>
      <c r="F16" s="163"/>
      <c r="G16" s="163"/>
      <c r="H16" s="164"/>
      <c r="I16" s="164"/>
      <c r="J16" s="164"/>
      <c r="K16" s="164"/>
    </row>
    <row r="17" spans="1:11" ht="15">
      <c r="A17" s="165" t="s">
        <v>36</v>
      </c>
      <c r="B17" s="165"/>
      <c r="C17" s="165"/>
      <c r="D17" s="165"/>
      <c r="E17" s="165"/>
      <c r="F17" s="165"/>
      <c r="G17" s="8" t="s">
        <v>96</v>
      </c>
      <c r="H17" s="138"/>
      <c r="I17" s="138"/>
      <c r="J17" s="138"/>
      <c r="K17" s="138"/>
    </row>
    <row r="18" spans="1:11" ht="15.75">
      <c r="A18" s="166"/>
      <c r="B18" s="166"/>
      <c r="C18" s="158" t="s">
        <v>35</v>
      </c>
      <c r="D18" s="158"/>
      <c r="E18" s="158"/>
      <c r="F18" s="158"/>
      <c r="G18" s="158"/>
      <c r="H18" s="167">
        <f>H15+H17</f>
        <v>0</v>
      </c>
      <c r="I18" s="167"/>
      <c r="J18" s="167"/>
      <c r="K18" s="167"/>
    </row>
    <row r="19" spans="1:11" ht="15">
      <c r="A19" s="11"/>
      <c r="B19" s="11"/>
      <c r="C19" s="12"/>
      <c r="D19" s="12"/>
      <c r="E19" s="12"/>
      <c r="F19" s="12"/>
      <c r="G19" s="13"/>
      <c r="H19" s="13"/>
      <c r="I19" s="13"/>
      <c r="J19" s="13"/>
      <c r="K19" s="13"/>
    </row>
    <row r="20" spans="1:11" ht="15">
      <c r="A20" s="152" t="s">
        <v>38</v>
      </c>
      <c r="B20" s="152"/>
      <c r="C20" s="157"/>
      <c r="D20" s="157"/>
      <c r="E20" s="157"/>
      <c r="F20" s="157"/>
      <c r="G20" s="157"/>
      <c r="H20" s="157"/>
      <c r="I20" s="154"/>
      <c r="J20" s="154"/>
      <c r="K20" s="154"/>
    </row>
    <row r="21" spans="1:11" ht="15">
      <c r="A21" s="150"/>
      <c r="B21" s="150"/>
      <c r="C21" s="159" t="s">
        <v>89</v>
      </c>
      <c r="D21" s="159"/>
      <c r="E21" s="159"/>
      <c r="F21" s="159"/>
      <c r="G21" s="159"/>
      <c r="H21" s="159"/>
      <c r="I21" s="151"/>
      <c r="J21" s="151"/>
      <c r="K21" s="70"/>
    </row>
    <row r="22" spans="1:11" ht="15">
      <c r="A22" s="14"/>
      <c r="B22" s="14"/>
      <c r="C22" s="15"/>
      <c r="D22" s="16"/>
      <c r="E22" s="16"/>
      <c r="F22" s="16"/>
      <c r="G22" s="16"/>
      <c r="H22" s="16"/>
      <c r="I22" s="16"/>
      <c r="J22" s="16"/>
      <c r="K22" s="16"/>
    </row>
    <row r="23" spans="1:11" ht="15">
      <c r="A23" s="11"/>
      <c r="B23" s="11"/>
      <c r="C23" s="12"/>
      <c r="D23" s="12"/>
      <c r="E23" s="12"/>
      <c r="F23" s="12"/>
      <c r="G23" s="13"/>
      <c r="H23" s="13"/>
      <c r="I23" s="13"/>
      <c r="J23" s="13"/>
      <c r="K23" s="13"/>
    </row>
    <row r="24" spans="1:11" ht="15">
      <c r="A24" s="152" t="s">
        <v>87</v>
      </c>
      <c r="B24" s="152"/>
      <c r="C24" s="157"/>
      <c r="D24" s="157"/>
      <c r="E24" s="153"/>
      <c r="F24" s="153"/>
      <c r="G24" s="153"/>
      <c r="H24" s="153"/>
      <c r="I24" s="154"/>
      <c r="J24" s="154"/>
      <c r="K24" s="154"/>
    </row>
    <row r="25" spans="1:11" ht="15">
      <c r="A25" s="150"/>
      <c r="B25" s="150"/>
      <c r="C25" s="151"/>
      <c r="D25" s="151"/>
      <c r="E25" s="155"/>
      <c r="F25" s="155"/>
      <c r="G25" s="155"/>
      <c r="H25" s="155"/>
      <c r="I25" s="151"/>
      <c r="J25" s="151"/>
      <c r="K25" s="70"/>
    </row>
    <row r="26" spans="1:11" ht="15">
      <c r="A26" s="11"/>
      <c r="B26" s="11"/>
      <c r="C26" s="12"/>
      <c r="D26" s="12"/>
      <c r="E26" s="71"/>
      <c r="F26" s="71"/>
      <c r="G26" s="62"/>
      <c r="H26" s="62"/>
      <c r="I26" s="13"/>
      <c r="J26" s="13"/>
      <c r="K26" s="13"/>
    </row>
    <row r="27" spans="1:11" ht="15">
      <c r="A27" s="85" t="s">
        <v>88</v>
      </c>
      <c r="B27" s="85"/>
      <c r="C27" s="12"/>
      <c r="D27" s="12"/>
      <c r="E27" s="12"/>
      <c r="F27" s="12"/>
      <c r="G27" s="13"/>
      <c r="H27" s="13"/>
      <c r="I27" s="13"/>
      <c r="J27" s="13"/>
      <c r="K27" s="13"/>
    </row>
    <row r="28" spans="1:11" ht="15">
      <c r="A28" s="85"/>
      <c r="B28" s="85"/>
      <c r="C28" s="12"/>
      <c r="D28" s="12"/>
      <c r="E28" s="12"/>
      <c r="F28" s="12"/>
      <c r="G28" s="13"/>
      <c r="H28" s="13"/>
      <c r="I28" s="13"/>
      <c r="J28" s="13"/>
      <c r="K28" s="13"/>
    </row>
  </sheetData>
  <sheetProtection/>
  <mergeCells count="40">
    <mergeCell ref="A9:C9"/>
    <mergeCell ref="D9:K9"/>
    <mergeCell ref="H1:K1"/>
    <mergeCell ref="H2:K2"/>
    <mergeCell ref="H3:K3"/>
    <mergeCell ref="A5:K5"/>
    <mergeCell ref="A6:K6"/>
    <mergeCell ref="A8:C8"/>
    <mergeCell ref="D8:K8"/>
    <mergeCell ref="A10:C10"/>
    <mergeCell ref="A11:C11"/>
    <mergeCell ref="D11:K11"/>
    <mergeCell ref="D10:K10"/>
    <mergeCell ref="A14:B14"/>
    <mergeCell ref="C14:G14"/>
    <mergeCell ref="H14:K14"/>
    <mergeCell ref="A15:B15"/>
    <mergeCell ref="C15:G15"/>
    <mergeCell ref="H15:K15"/>
    <mergeCell ref="E24:H24"/>
    <mergeCell ref="I24:K24"/>
    <mergeCell ref="C16:G16"/>
    <mergeCell ref="H16:K16"/>
    <mergeCell ref="A17:F17"/>
    <mergeCell ref="H17:K17"/>
    <mergeCell ref="A18:B18"/>
    <mergeCell ref="C18:G18"/>
    <mergeCell ref="C20:H20"/>
    <mergeCell ref="C21:H21"/>
    <mergeCell ref="A25:B25"/>
    <mergeCell ref="C25:D25"/>
    <mergeCell ref="E25:H25"/>
    <mergeCell ref="H18:K18"/>
    <mergeCell ref="I25:J25"/>
    <mergeCell ref="A20:B20"/>
    <mergeCell ref="I20:K20"/>
    <mergeCell ref="A21:B21"/>
    <mergeCell ref="I21:J21"/>
    <mergeCell ref="A24:B24"/>
    <mergeCell ref="C24:D2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28"/>
  <sheetViews>
    <sheetView view="pageBreakPreview" zoomScaleSheetLayoutView="100" zoomScalePageLayoutView="0" workbookViewId="0" topLeftCell="A1">
      <selection activeCell="D6" sqref="D6:K6"/>
    </sheetView>
  </sheetViews>
  <sheetFormatPr defaultColWidth="9.140625" defaultRowHeight="15"/>
  <cols>
    <col min="3" max="3" width="4.7109375" style="0" customWidth="1"/>
    <col min="5" max="5" width="14.7109375" style="0" customWidth="1"/>
    <col min="6" max="6" width="15.28125" style="0" customWidth="1"/>
    <col min="7" max="8" width="10.28125" style="0" customWidth="1"/>
    <col min="9" max="9" width="17.28125" style="0" customWidth="1"/>
    <col min="10" max="10" width="11.28125" style="0" customWidth="1"/>
    <col min="11" max="11" width="9.140625" style="0" customWidth="1"/>
  </cols>
  <sheetData>
    <row r="1" spans="1:11" ht="41.25" customHeight="1">
      <c r="A1" s="169" t="s">
        <v>102</v>
      </c>
      <c r="B1" s="169"/>
      <c r="C1" s="169"/>
      <c r="D1" s="169"/>
      <c r="E1" s="169"/>
      <c r="F1" s="169"/>
      <c r="G1" s="169"/>
      <c r="H1" s="169"/>
      <c r="I1" s="169"/>
      <c r="J1" s="169"/>
      <c r="K1" s="169"/>
    </row>
    <row r="2" spans="1:11" ht="15.75">
      <c r="A2" s="175" t="s">
        <v>74</v>
      </c>
      <c r="B2" s="175"/>
      <c r="C2" s="175"/>
      <c r="D2" s="175"/>
      <c r="E2" s="175"/>
      <c r="F2" s="175"/>
      <c r="G2" s="175"/>
      <c r="H2" s="175"/>
      <c r="I2" s="175"/>
      <c r="J2" s="175"/>
      <c r="K2" s="175"/>
    </row>
    <row r="3" spans="1:11" ht="35.25" customHeight="1">
      <c r="A3" s="177" t="s">
        <v>33</v>
      </c>
      <c r="B3" s="177"/>
      <c r="C3" s="177"/>
      <c r="D3" s="178" t="s">
        <v>103</v>
      </c>
      <c r="E3" s="178"/>
      <c r="F3" s="178"/>
      <c r="G3" s="178"/>
      <c r="H3" s="178"/>
      <c r="I3" s="178"/>
      <c r="J3" s="178"/>
      <c r="K3" s="178"/>
    </row>
    <row r="4" spans="1:11" ht="35.25" customHeight="1">
      <c r="A4" s="177" t="s">
        <v>50</v>
      </c>
      <c r="B4" s="177"/>
      <c r="C4" s="177"/>
      <c r="D4" s="178" t="s">
        <v>102</v>
      </c>
      <c r="E4" s="178"/>
      <c r="F4" s="178"/>
      <c r="G4" s="178"/>
      <c r="H4" s="178"/>
      <c r="I4" s="178"/>
      <c r="J4" s="178"/>
      <c r="K4" s="178"/>
    </row>
    <row r="5" spans="1:11" ht="15">
      <c r="A5" s="177" t="s">
        <v>51</v>
      </c>
      <c r="B5" s="177"/>
      <c r="C5" s="177"/>
      <c r="D5" s="179" t="str">
        <f>Koptāme!D10</f>
        <v>Nīcas novads (kad.apz. 64780110022)</v>
      </c>
      <c r="E5" s="179"/>
      <c r="F5" s="179"/>
      <c r="G5" s="179"/>
      <c r="H5" s="179"/>
      <c r="I5" s="179"/>
      <c r="J5" s="179"/>
      <c r="K5" s="179"/>
    </row>
    <row r="6" spans="1:11" ht="15" customHeight="1">
      <c r="A6" s="182" t="s">
        <v>30</v>
      </c>
      <c r="B6" s="182"/>
      <c r="C6" s="182"/>
      <c r="D6" s="178" t="s">
        <v>111</v>
      </c>
      <c r="E6" s="178"/>
      <c r="F6" s="181"/>
      <c r="G6" s="178"/>
      <c r="H6" s="178"/>
      <c r="I6" s="178"/>
      <c r="J6" s="178"/>
      <c r="K6" s="178"/>
    </row>
    <row r="7" spans="1:11" ht="15" customHeight="1">
      <c r="A7" s="90"/>
      <c r="B7" s="90"/>
      <c r="C7" s="90"/>
      <c r="D7" s="91"/>
      <c r="E7" s="91"/>
      <c r="F7" s="92"/>
      <c r="G7" s="91"/>
      <c r="H7" s="91"/>
      <c r="I7" s="91"/>
      <c r="J7" s="91"/>
      <c r="K7" s="91"/>
    </row>
    <row r="8" spans="1:11" ht="15" customHeight="1">
      <c r="A8" s="79"/>
      <c r="B8" s="79"/>
      <c r="C8" s="79"/>
      <c r="D8" s="183" t="s">
        <v>90</v>
      </c>
      <c r="E8" s="183"/>
      <c r="F8" s="89"/>
      <c r="G8" s="79"/>
      <c r="H8" s="79"/>
      <c r="I8" s="79"/>
      <c r="J8" s="79"/>
      <c r="K8" s="79"/>
    </row>
    <row r="9" spans="1:11" ht="15" customHeight="1">
      <c r="A9" s="79"/>
      <c r="B9" s="79"/>
      <c r="C9" s="79"/>
      <c r="D9" s="184" t="s">
        <v>91</v>
      </c>
      <c r="E9" s="184"/>
      <c r="F9" s="88"/>
      <c r="G9" s="79"/>
      <c r="H9" s="79"/>
      <c r="I9" s="79"/>
      <c r="J9" s="79"/>
      <c r="K9" s="79"/>
    </row>
    <row r="10" spans="1:11" ht="15">
      <c r="A10" s="86"/>
      <c r="B10" s="86"/>
      <c r="C10" s="86"/>
      <c r="D10" s="86"/>
      <c r="E10" s="86"/>
      <c r="F10" s="86"/>
      <c r="G10" s="87"/>
      <c r="H10" s="87"/>
      <c r="I10" s="87"/>
      <c r="J10" s="87"/>
      <c r="K10" s="87"/>
    </row>
    <row r="11" spans="1:11" ht="15" customHeight="1">
      <c r="A11" s="170" t="s">
        <v>75</v>
      </c>
      <c r="B11" s="185" t="s">
        <v>76</v>
      </c>
      <c r="C11" s="187" t="s">
        <v>77</v>
      </c>
      <c r="D11" s="188"/>
      <c r="E11" s="188"/>
      <c r="F11" s="189"/>
      <c r="G11" s="170" t="s">
        <v>78</v>
      </c>
      <c r="H11" s="193" t="s">
        <v>79</v>
      </c>
      <c r="I11" s="194"/>
      <c r="J11" s="195"/>
      <c r="K11" s="170" t="s">
        <v>80</v>
      </c>
    </row>
    <row r="12" spans="1:11" ht="25.5">
      <c r="A12" s="171"/>
      <c r="B12" s="186"/>
      <c r="C12" s="190"/>
      <c r="D12" s="191"/>
      <c r="E12" s="191"/>
      <c r="F12" s="192"/>
      <c r="G12" s="171"/>
      <c r="H12" s="73" t="s">
        <v>81</v>
      </c>
      <c r="I12" s="73" t="s">
        <v>82</v>
      </c>
      <c r="J12" s="73" t="s">
        <v>83</v>
      </c>
      <c r="K12" s="171"/>
    </row>
    <row r="13" spans="1:11" ht="36" customHeight="1">
      <c r="A13" s="74">
        <v>1</v>
      </c>
      <c r="B13" s="75" t="s">
        <v>84</v>
      </c>
      <c r="C13" s="180" t="s">
        <v>102</v>
      </c>
      <c r="D13" s="180" t="e">
        <v>#REF!</v>
      </c>
      <c r="E13" s="180" t="e">
        <v>#REF!</v>
      </c>
      <c r="F13" s="180" t="e">
        <v>#REF!</v>
      </c>
      <c r="G13" s="76">
        <f>H13+I13+J13</f>
        <v>0</v>
      </c>
      <c r="H13" s="76">
        <v>0</v>
      </c>
      <c r="I13" s="76">
        <v>0</v>
      </c>
      <c r="J13" s="76">
        <v>0</v>
      </c>
      <c r="K13" s="76">
        <v>0</v>
      </c>
    </row>
    <row r="14" spans="1:11" ht="15">
      <c r="A14" s="173" t="s">
        <v>35</v>
      </c>
      <c r="B14" s="173"/>
      <c r="C14" s="173"/>
      <c r="D14" s="173"/>
      <c r="E14" s="173"/>
      <c r="F14" s="173"/>
      <c r="G14" s="76">
        <f>G13</f>
        <v>0</v>
      </c>
      <c r="H14" s="93"/>
      <c r="I14" s="93"/>
      <c r="J14" s="93"/>
      <c r="K14" s="93"/>
    </row>
    <row r="15" spans="1:11" ht="15">
      <c r="A15" s="196" t="s">
        <v>94</v>
      </c>
      <c r="B15" s="197"/>
      <c r="C15" s="197"/>
      <c r="D15" s="197"/>
      <c r="E15" s="197"/>
      <c r="F15" s="198"/>
      <c r="G15" s="76"/>
      <c r="H15" s="93"/>
      <c r="I15" s="93"/>
      <c r="J15" s="93"/>
      <c r="K15" s="93"/>
    </row>
    <row r="16" spans="1:11" ht="15">
      <c r="A16" s="174" t="s">
        <v>93</v>
      </c>
      <c r="B16" s="174"/>
      <c r="C16" s="174"/>
      <c r="D16" s="174"/>
      <c r="E16" s="174"/>
      <c r="F16" s="174"/>
      <c r="G16" s="76">
        <v>0</v>
      </c>
      <c r="H16" s="94"/>
      <c r="I16" s="94"/>
      <c r="J16" s="94"/>
      <c r="K16" s="94"/>
    </row>
    <row r="17" spans="1:11" ht="15">
      <c r="A17" s="196" t="s">
        <v>95</v>
      </c>
      <c r="B17" s="197"/>
      <c r="C17" s="197"/>
      <c r="D17" s="197"/>
      <c r="E17" s="197"/>
      <c r="F17" s="198"/>
      <c r="G17" s="76"/>
      <c r="H17" s="93"/>
      <c r="I17" s="93"/>
      <c r="J17" s="93"/>
      <c r="K17" s="93"/>
    </row>
    <row r="18" spans="1:11" ht="15">
      <c r="A18" s="172" t="s">
        <v>92</v>
      </c>
      <c r="B18" s="172"/>
      <c r="C18" s="172"/>
      <c r="D18" s="172"/>
      <c r="E18" s="172"/>
      <c r="F18" s="172"/>
      <c r="G18" s="76">
        <f>G14+G15+G16+G17</f>
        <v>0</v>
      </c>
      <c r="H18" s="78"/>
      <c r="I18" s="78"/>
      <c r="J18" s="78"/>
      <c r="K18" s="78"/>
    </row>
    <row r="19" spans="1:11" ht="15">
      <c r="A19" s="77"/>
      <c r="B19" s="77"/>
      <c r="C19" s="77"/>
      <c r="D19" s="77"/>
      <c r="E19" s="77"/>
      <c r="F19" s="77"/>
      <c r="G19" s="78"/>
      <c r="H19" s="78"/>
      <c r="I19" s="78"/>
      <c r="J19" s="78"/>
      <c r="K19" s="78"/>
    </row>
    <row r="20" spans="1:11" ht="15">
      <c r="A20" s="152" t="s">
        <v>38</v>
      </c>
      <c r="B20" s="152"/>
      <c r="C20" s="157"/>
      <c r="D20" s="157"/>
      <c r="E20" s="157"/>
      <c r="F20" s="157"/>
      <c r="G20" s="157"/>
      <c r="H20" s="157"/>
      <c r="I20" s="154"/>
      <c r="J20" s="154"/>
      <c r="K20" s="154"/>
    </row>
    <row r="21" spans="1:11" ht="15">
      <c r="A21" s="150"/>
      <c r="B21" s="150"/>
      <c r="C21" s="159" t="s">
        <v>99</v>
      </c>
      <c r="D21" s="159"/>
      <c r="E21" s="159"/>
      <c r="F21" s="159"/>
      <c r="G21" s="159"/>
      <c r="H21" s="159"/>
      <c r="I21" s="151"/>
      <c r="J21" s="151"/>
      <c r="K21" s="70"/>
    </row>
    <row r="22" spans="1:11" ht="15">
      <c r="A22" s="82"/>
      <c r="B22" s="82"/>
      <c r="C22" s="81"/>
      <c r="D22" s="81"/>
      <c r="E22" s="81"/>
      <c r="F22" s="81"/>
      <c r="G22" s="81"/>
      <c r="H22" s="81"/>
      <c r="I22" s="81"/>
      <c r="J22" s="81"/>
      <c r="K22" s="70"/>
    </row>
    <row r="23" spans="1:11" ht="15">
      <c r="A23" s="85" t="s">
        <v>98</v>
      </c>
      <c r="B23" s="85"/>
      <c r="C23" s="12"/>
      <c r="D23" s="12"/>
      <c r="E23" s="12"/>
      <c r="F23" s="16"/>
      <c r="G23" s="16"/>
      <c r="H23" s="16"/>
      <c r="I23" s="16"/>
      <c r="J23" s="16"/>
      <c r="K23" s="16"/>
    </row>
    <row r="24" spans="1:11" ht="15">
      <c r="A24" s="11"/>
      <c r="B24" s="11"/>
      <c r="C24" s="12"/>
      <c r="D24" s="12"/>
      <c r="E24" s="12"/>
      <c r="F24" s="12"/>
      <c r="G24" s="13"/>
      <c r="H24" s="13"/>
      <c r="I24" s="13"/>
      <c r="J24" s="13"/>
      <c r="K24" s="13"/>
    </row>
    <row r="25" spans="1:11" ht="15">
      <c r="A25" s="152" t="s">
        <v>43</v>
      </c>
      <c r="B25" s="152"/>
      <c r="C25" s="157"/>
      <c r="D25" s="157"/>
      <c r="E25" s="157"/>
      <c r="F25" s="157"/>
      <c r="G25" s="157"/>
      <c r="H25" s="157"/>
      <c r="I25" s="154"/>
      <c r="J25" s="154"/>
      <c r="K25" s="154"/>
    </row>
    <row r="26" spans="1:11" ht="15">
      <c r="A26" s="150"/>
      <c r="B26" s="150"/>
      <c r="C26" s="159" t="s">
        <v>89</v>
      </c>
      <c r="D26" s="159"/>
      <c r="E26" s="159"/>
      <c r="F26" s="159"/>
      <c r="G26" s="159"/>
      <c r="H26" s="159"/>
      <c r="I26" s="151"/>
      <c r="J26" s="151"/>
      <c r="K26" s="70"/>
    </row>
    <row r="27" spans="1:11" ht="15">
      <c r="A27" s="11"/>
      <c r="B27" s="11"/>
      <c r="C27" s="12"/>
      <c r="D27" s="12"/>
      <c r="E27" s="71"/>
      <c r="F27" s="71"/>
      <c r="G27" s="62"/>
      <c r="H27" s="62"/>
      <c r="I27" s="13"/>
      <c r="J27" s="13"/>
      <c r="K27" s="13"/>
    </row>
    <row r="28" spans="1:11" ht="15">
      <c r="A28" s="85" t="s">
        <v>97</v>
      </c>
      <c r="B28" s="85"/>
      <c r="C28" s="176"/>
      <c r="D28" s="176"/>
      <c r="E28" s="176"/>
      <c r="F28" s="12"/>
      <c r="G28" s="13"/>
      <c r="H28" s="13"/>
      <c r="I28" s="13"/>
      <c r="J28" s="13"/>
      <c r="K28" s="13"/>
    </row>
  </sheetData>
  <sheetProtection/>
  <mergeCells count="37">
    <mergeCell ref="A26:B26"/>
    <mergeCell ref="I26:J26"/>
    <mergeCell ref="A15:F15"/>
    <mergeCell ref="A17:F17"/>
    <mergeCell ref="C25:H25"/>
    <mergeCell ref="C26:H26"/>
    <mergeCell ref="A20:B20"/>
    <mergeCell ref="C20:H20"/>
    <mergeCell ref="A21:B21"/>
    <mergeCell ref="C21:H21"/>
    <mergeCell ref="I21:J21"/>
    <mergeCell ref="A25:B25"/>
    <mergeCell ref="A6:C6"/>
    <mergeCell ref="D8:E8"/>
    <mergeCell ref="D9:E9"/>
    <mergeCell ref="A11:A12"/>
    <mergeCell ref="B11:B12"/>
    <mergeCell ref="C11:F12"/>
    <mergeCell ref="G11:G12"/>
    <mergeCell ref="H11:J11"/>
    <mergeCell ref="C28:E28"/>
    <mergeCell ref="A3:C3"/>
    <mergeCell ref="D3:K3"/>
    <mergeCell ref="A4:C4"/>
    <mergeCell ref="D4:K4"/>
    <mergeCell ref="A5:C5"/>
    <mergeCell ref="D5:K5"/>
    <mergeCell ref="C13:F13"/>
    <mergeCell ref="D6:K6"/>
    <mergeCell ref="I25:K25"/>
    <mergeCell ref="K11:K12"/>
    <mergeCell ref="A1:K1"/>
    <mergeCell ref="A18:F18"/>
    <mergeCell ref="I20:K20"/>
    <mergeCell ref="A14:F14"/>
    <mergeCell ref="A16:F16"/>
    <mergeCell ref="A2:K2"/>
  </mergeCells>
  <printOptions/>
  <pageMargins left="0.7" right="0.7" top="0.75" bottom="0.75" header="0.3" footer="0.3"/>
  <pageSetup horizontalDpi="600" verticalDpi="600" orientation="landscape" paperSize="9" scale="93" r:id="rId1"/>
  <rowBreaks count="1" manualBreakCount="1">
    <brk id="29" max="10" man="1"/>
  </rowBreaks>
</worksheet>
</file>

<file path=xl/worksheets/sheet4.xml><?xml version="1.0" encoding="utf-8"?>
<worksheet xmlns="http://schemas.openxmlformats.org/spreadsheetml/2006/main" xmlns:r="http://schemas.openxmlformats.org/officeDocument/2006/relationships">
  <sheetPr>
    <pageSetUpPr fitToPage="1"/>
  </sheetPr>
  <dimension ref="A1:O44"/>
  <sheetViews>
    <sheetView tabSelected="1" view="pageBreakPreview" zoomScaleNormal="115" zoomScaleSheetLayoutView="100" workbookViewId="0" topLeftCell="A1">
      <selection activeCell="C8" sqref="C8:O8"/>
    </sheetView>
  </sheetViews>
  <sheetFormatPr defaultColWidth="9.140625" defaultRowHeight="15"/>
  <cols>
    <col min="1" max="1" width="4.00390625" style="18" customWidth="1"/>
    <col min="2" max="2" width="30.8515625" style="19" customWidth="1"/>
    <col min="3" max="3" width="6.140625" style="20" customWidth="1"/>
    <col min="4" max="4" width="8.421875" style="27" customWidth="1"/>
    <col min="5" max="5" width="5.421875" style="20" customWidth="1"/>
    <col min="6" max="6" width="4.8515625" style="20" customWidth="1"/>
    <col min="7" max="7" width="6.421875" style="20" customWidth="1"/>
    <col min="8" max="8" width="7.57421875" style="20" customWidth="1"/>
    <col min="9" max="9" width="9.00390625" style="20" customWidth="1"/>
    <col min="10" max="10" width="7.421875" style="20" customWidth="1"/>
    <col min="11" max="11" width="5.421875" style="20" customWidth="1"/>
    <col min="12" max="12" width="9.421875" style="20" customWidth="1"/>
    <col min="13" max="14" width="9.8515625" style="20" customWidth="1"/>
    <col min="15" max="15" width="11.140625" style="20" customWidth="1"/>
    <col min="16" max="16384" width="9.140625" style="21" customWidth="1"/>
  </cols>
  <sheetData>
    <row r="1" spans="1:15" s="22" customFormat="1" ht="14.25">
      <c r="A1" s="220" t="s">
        <v>85</v>
      </c>
      <c r="B1" s="220"/>
      <c r="C1" s="220"/>
      <c r="D1" s="220"/>
      <c r="E1" s="220"/>
      <c r="F1" s="220"/>
      <c r="G1" s="220"/>
      <c r="H1" s="220"/>
      <c r="I1" s="220"/>
      <c r="J1" s="220"/>
      <c r="K1" s="220"/>
      <c r="L1" s="220"/>
      <c r="M1" s="220"/>
      <c r="N1" s="220"/>
      <c r="O1" s="220"/>
    </row>
    <row r="2" spans="1:15" s="22" customFormat="1" ht="15">
      <c r="A2" s="169" t="s">
        <v>102</v>
      </c>
      <c r="B2" s="169"/>
      <c r="C2" s="169"/>
      <c r="D2" s="169"/>
      <c r="E2" s="169"/>
      <c r="F2" s="169"/>
      <c r="G2" s="169"/>
      <c r="H2" s="169"/>
      <c r="I2" s="169"/>
      <c r="J2" s="169"/>
      <c r="K2" s="169"/>
      <c r="L2" s="169"/>
      <c r="M2" s="169"/>
      <c r="N2" s="169"/>
      <c r="O2" s="169"/>
    </row>
    <row r="3" spans="1:15" s="22" customFormat="1" ht="11.25">
      <c r="A3" s="221" t="s">
        <v>2</v>
      </c>
      <c r="B3" s="221"/>
      <c r="C3" s="221"/>
      <c r="D3" s="221"/>
      <c r="E3" s="221"/>
      <c r="F3" s="221"/>
      <c r="G3" s="221"/>
      <c r="H3" s="221"/>
      <c r="I3" s="221"/>
      <c r="J3" s="221"/>
      <c r="K3" s="221"/>
      <c r="L3" s="221"/>
      <c r="M3" s="221"/>
      <c r="N3" s="221"/>
      <c r="O3" s="221"/>
    </row>
    <row r="4" spans="1:15" s="22" customFormat="1" ht="15">
      <c r="A4" s="53"/>
      <c r="B4" s="54"/>
      <c r="C4" s="53"/>
      <c r="D4" s="55"/>
      <c r="E4" s="56"/>
      <c r="F4" s="57"/>
      <c r="G4" s="57"/>
      <c r="H4" s="57"/>
      <c r="I4" s="57"/>
      <c r="J4" s="57"/>
      <c r="K4" s="57"/>
      <c r="L4" s="57"/>
      <c r="M4" s="57"/>
      <c r="N4" s="57"/>
      <c r="O4" s="57"/>
    </row>
    <row r="5" spans="1:15" s="22" customFormat="1" ht="25.5" customHeight="1">
      <c r="A5" s="207" t="s">
        <v>50</v>
      </c>
      <c r="B5" s="207"/>
      <c r="C5" s="222" t="str">
        <f>A2</f>
        <v>Pašvaldības autoceļa “Nīca – Mācītājmuiža” kad.apz. 64780110022 pārbūve</v>
      </c>
      <c r="D5" s="222"/>
      <c r="E5" s="222"/>
      <c r="F5" s="222"/>
      <c r="G5" s="222"/>
      <c r="H5" s="222"/>
      <c r="I5" s="222"/>
      <c r="J5" s="222"/>
      <c r="K5" s="222"/>
      <c r="L5" s="222"/>
      <c r="M5" s="222"/>
      <c r="N5" s="222"/>
      <c r="O5" s="222"/>
    </row>
    <row r="6" spans="1:15" s="22" customFormat="1" ht="25.5" customHeight="1">
      <c r="A6" s="207" t="s">
        <v>33</v>
      </c>
      <c r="B6" s="207"/>
      <c r="C6" s="208" t="s">
        <v>103</v>
      </c>
      <c r="D6" s="208"/>
      <c r="E6" s="208"/>
      <c r="F6" s="208"/>
      <c r="G6" s="208"/>
      <c r="H6" s="208"/>
      <c r="I6" s="208"/>
      <c r="J6" s="208"/>
      <c r="K6" s="208"/>
      <c r="L6" s="208"/>
      <c r="M6" s="208"/>
      <c r="N6" s="208"/>
      <c r="O6" s="208"/>
    </row>
    <row r="7" spans="1:15" s="22" customFormat="1" ht="25.5" customHeight="1">
      <c r="A7" s="207" t="s">
        <v>51</v>
      </c>
      <c r="B7" s="207"/>
      <c r="C7" s="208" t="s">
        <v>104</v>
      </c>
      <c r="D7" s="209"/>
      <c r="E7" s="209"/>
      <c r="F7" s="209"/>
      <c r="G7" s="209"/>
      <c r="H7" s="209"/>
      <c r="I7" s="209"/>
      <c r="J7" s="209"/>
      <c r="K7" s="209"/>
      <c r="L7" s="209"/>
      <c r="M7" s="209"/>
      <c r="N7" s="209"/>
      <c r="O7" s="209"/>
    </row>
    <row r="8" spans="1:15" s="22" customFormat="1" ht="25.5" customHeight="1">
      <c r="A8" s="207" t="s">
        <v>30</v>
      </c>
      <c r="B8" s="207"/>
      <c r="C8" s="208" t="s">
        <v>111</v>
      </c>
      <c r="D8" s="208"/>
      <c r="E8" s="208"/>
      <c r="F8" s="208"/>
      <c r="G8" s="208"/>
      <c r="H8" s="208"/>
      <c r="I8" s="208"/>
      <c r="J8" s="208"/>
      <c r="K8" s="208"/>
      <c r="L8" s="208"/>
      <c r="M8" s="208"/>
      <c r="N8" s="208"/>
      <c r="O8" s="208"/>
    </row>
    <row r="9" spans="1:15" s="22" customFormat="1" ht="14.25">
      <c r="A9" s="107"/>
      <c r="B9" s="107"/>
      <c r="C9" s="108"/>
      <c r="D9" s="58"/>
      <c r="E9" s="58"/>
      <c r="F9" s="58"/>
      <c r="G9" s="58"/>
      <c r="H9" s="58"/>
      <c r="I9" s="58"/>
      <c r="J9" s="58"/>
      <c r="K9" s="58"/>
      <c r="L9" s="58"/>
      <c r="M9" s="58"/>
      <c r="N9" s="58"/>
      <c r="O9" s="58"/>
    </row>
    <row r="10" spans="1:15" s="22" customFormat="1" ht="14.25">
      <c r="A10" s="210" t="s">
        <v>71</v>
      </c>
      <c r="B10" s="210"/>
      <c r="C10" s="210"/>
      <c r="D10" s="210"/>
      <c r="E10" s="210"/>
      <c r="F10" s="210"/>
      <c r="G10" s="210"/>
      <c r="H10" s="210"/>
      <c r="I10" s="210"/>
      <c r="J10" s="210"/>
      <c r="K10" s="210"/>
      <c r="L10" s="210"/>
      <c r="M10" s="210"/>
      <c r="N10" s="210"/>
      <c r="O10" s="210"/>
    </row>
    <row r="11" spans="2:15" s="22" customFormat="1" ht="15" customHeight="1">
      <c r="B11" s="109"/>
      <c r="D11" s="61"/>
      <c r="E11" s="62"/>
      <c r="F11" s="95"/>
      <c r="G11" s="95"/>
      <c r="H11" s="95"/>
      <c r="I11" s="95"/>
      <c r="J11" s="219" t="s">
        <v>100</v>
      </c>
      <c r="K11" s="219"/>
      <c r="L11" s="219"/>
      <c r="M11" s="219"/>
      <c r="N11" s="211">
        <f>O22</f>
        <v>0</v>
      </c>
      <c r="O11" s="211"/>
    </row>
    <row r="12" spans="1:15" s="22" customFormat="1" ht="15" customHeight="1">
      <c r="A12" s="59"/>
      <c r="B12" s="59"/>
      <c r="C12" s="60"/>
      <c r="D12" s="61"/>
      <c r="E12" s="62"/>
      <c r="F12" s="62"/>
      <c r="G12" s="62"/>
      <c r="H12" s="62"/>
      <c r="I12" s="62"/>
      <c r="J12" s="219" t="s">
        <v>3</v>
      </c>
      <c r="K12" s="219"/>
      <c r="L12" s="219"/>
      <c r="M12" s="219"/>
      <c r="N12" s="212"/>
      <c r="O12" s="212"/>
    </row>
    <row r="13" spans="1:15" s="22" customFormat="1" ht="14.25">
      <c r="A13" s="59"/>
      <c r="B13" s="59"/>
      <c r="C13" s="60"/>
      <c r="D13" s="61"/>
      <c r="E13" s="62"/>
      <c r="F13" s="62"/>
      <c r="G13" s="62"/>
      <c r="H13" s="62"/>
      <c r="I13" s="62"/>
      <c r="J13" s="62"/>
      <c r="K13" s="62"/>
      <c r="L13" s="95"/>
      <c r="M13" s="95"/>
      <c r="N13" s="80"/>
      <c r="O13" s="80"/>
    </row>
    <row r="14" spans="1:15" ht="15" customHeight="1">
      <c r="A14" s="213" t="s">
        <v>4</v>
      </c>
      <c r="B14" s="214" t="s">
        <v>5</v>
      </c>
      <c r="C14" s="199" t="s">
        <v>8</v>
      </c>
      <c r="D14" s="201" t="s">
        <v>9</v>
      </c>
      <c r="E14" s="215" t="s">
        <v>6</v>
      </c>
      <c r="F14" s="215"/>
      <c r="G14" s="215"/>
      <c r="H14" s="215"/>
      <c r="I14" s="215"/>
      <c r="J14" s="216"/>
      <c r="K14" s="217" t="s">
        <v>7</v>
      </c>
      <c r="L14" s="218"/>
      <c r="M14" s="218"/>
      <c r="N14" s="218"/>
      <c r="O14" s="218"/>
    </row>
    <row r="15" spans="1:15" ht="140.25" customHeight="1">
      <c r="A15" s="213"/>
      <c r="B15" s="214"/>
      <c r="C15" s="200"/>
      <c r="D15" s="202"/>
      <c r="E15" s="38" t="s">
        <v>10</v>
      </c>
      <c r="F15" s="38" t="s">
        <v>11</v>
      </c>
      <c r="G15" s="38" t="s">
        <v>12</v>
      </c>
      <c r="H15" s="38" t="s">
        <v>62</v>
      </c>
      <c r="I15" s="38" t="s">
        <v>13</v>
      </c>
      <c r="J15" s="101" t="s">
        <v>14</v>
      </c>
      <c r="K15" s="96" t="s">
        <v>15</v>
      </c>
      <c r="L15" s="38" t="s">
        <v>12</v>
      </c>
      <c r="M15" s="38" t="s">
        <v>62</v>
      </c>
      <c r="N15" s="38" t="s">
        <v>13</v>
      </c>
      <c r="O15" s="98" t="s">
        <v>16</v>
      </c>
    </row>
    <row r="16" spans="1:15" s="22" customFormat="1" ht="27" customHeight="1">
      <c r="A16" s="46">
        <v>1</v>
      </c>
      <c r="B16" s="124" t="s">
        <v>105</v>
      </c>
      <c r="C16" s="40" t="s">
        <v>20</v>
      </c>
      <c r="D16" s="44">
        <v>1</v>
      </c>
      <c r="E16" s="41">
        <v>0</v>
      </c>
      <c r="F16" s="43">
        <v>0</v>
      </c>
      <c r="G16" s="43">
        <f aca="true" t="shared" si="0" ref="G16:G21">ROUND(F16*E16,2)</f>
        <v>0</v>
      </c>
      <c r="H16" s="42">
        <v>0</v>
      </c>
      <c r="I16" s="68">
        <v>0</v>
      </c>
      <c r="J16" s="102">
        <f aca="true" t="shared" si="1" ref="J16:J21">SUM(G16:I16)</f>
        <v>0</v>
      </c>
      <c r="K16" s="45">
        <f aca="true" t="shared" si="2" ref="K16:K21">ROUND(D16*E16,2)</f>
        <v>0</v>
      </c>
      <c r="L16" s="42">
        <f aca="true" t="shared" si="3" ref="L16:L21">ROUND(D16*G16,2)</f>
        <v>0</v>
      </c>
      <c r="M16" s="42">
        <f aca="true" t="shared" si="4" ref="M16:M21">ROUND(D16*H16,2)</f>
        <v>0</v>
      </c>
      <c r="N16" s="42">
        <f aca="true" t="shared" si="5" ref="N16:N21">ROUND(D16*I16,2)</f>
        <v>0</v>
      </c>
      <c r="O16" s="99">
        <f aca="true" t="shared" si="6" ref="O16:O21">SUM(L16:N16)</f>
        <v>0</v>
      </c>
    </row>
    <row r="17" spans="1:15" s="22" customFormat="1" ht="18.75" customHeight="1">
      <c r="A17" s="46">
        <f>A16+1</f>
        <v>2</v>
      </c>
      <c r="B17" s="124" t="s">
        <v>106</v>
      </c>
      <c r="C17" s="40" t="s">
        <v>20</v>
      </c>
      <c r="D17" s="44">
        <v>1</v>
      </c>
      <c r="E17" s="41">
        <v>0</v>
      </c>
      <c r="F17" s="43">
        <v>0</v>
      </c>
      <c r="G17" s="43">
        <f t="shared" si="0"/>
        <v>0</v>
      </c>
      <c r="H17" s="42">
        <v>0</v>
      </c>
      <c r="I17" s="42">
        <v>0</v>
      </c>
      <c r="J17" s="103">
        <f t="shared" si="1"/>
        <v>0</v>
      </c>
      <c r="K17" s="45">
        <f t="shared" si="2"/>
        <v>0</v>
      </c>
      <c r="L17" s="42">
        <f t="shared" si="3"/>
        <v>0</v>
      </c>
      <c r="M17" s="42">
        <f t="shared" si="4"/>
        <v>0</v>
      </c>
      <c r="N17" s="42">
        <f t="shared" si="5"/>
        <v>0</v>
      </c>
      <c r="O17" s="99">
        <f t="shared" si="6"/>
        <v>0</v>
      </c>
    </row>
    <row r="18" spans="1:15" s="22" customFormat="1" ht="65.25" customHeight="1">
      <c r="A18" s="46">
        <f>A17+1</f>
        <v>3</v>
      </c>
      <c r="B18" s="124" t="s">
        <v>107</v>
      </c>
      <c r="C18" s="118" t="s">
        <v>20</v>
      </c>
      <c r="D18" s="119">
        <v>1</v>
      </c>
      <c r="E18" s="120">
        <v>0</v>
      </c>
      <c r="F18" s="121">
        <v>0</v>
      </c>
      <c r="G18" s="121">
        <f t="shared" si="0"/>
        <v>0</v>
      </c>
      <c r="H18" s="52">
        <v>0</v>
      </c>
      <c r="I18" s="52">
        <v>0</v>
      </c>
      <c r="J18" s="104">
        <f t="shared" si="1"/>
        <v>0</v>
      </c>
      <c r="K18" s="122">
        <f t="shared" si="2"/>
        <v>0</v>
      </c>
      <c r="L18" s="52">
        <f t="shared" si="3"/>
        <v>0</v>
      </c>
      <c r="M18" s="52">
        <f t="shared" si="4"/>
        <v>0</v>
      </c>
      <c r="N18" s="52">
        <f t="shared" si="5"/>
        <v>0</v>
      </c>
      <c r="O18" s="123">
        <f t="shared" si="6"/>
        <v>0</v>
      </c>
    </row>
    <row r="19" spans="1:15" s="22" customFormat="1" ht="124.5" customHeight="1">
      <c r="A19" s="46">
        <f>A18+1</f>
        <v>4</v>
      </c>
      <c r="B19" s="124" t="s">
        <v>108</v>
      </c>
      <c r="C19" s="110" t="s">
        <v>17</v>
      </c>
      <c r="D19" s="111">
        <v>1</v>
      </c>
      <c r="E19" s="112">
        <v>0</v>
      </c>
      <c r="F19" s="113">
        <v>0</v>
      </c>
      <c r="G19" s="113">
        <f t="shared" si="0"/>
        <v>0</v>
      </c>
      <c r="H19" s="114">
        <v>0</v>
      </c>
      <c r="I19" s="114">
        <v>0</v>
      </c>
      <c r="J19" s="115">
        <f t="shared" si="1"/>
        <v>0</v>
      </c>
      <c r="K19" s="116">
        <f t="shared" si="2"/>
        <v>0</v>
      </c>
      <c r="L19" s="114">
        <f t="shared" si="3"/>
        <v>0</v>
      </c>
      <c r="M19" s="114">
        <f t="shared" si="4"/>
        <v>0</v>
      </c>
      <c r="N19" s="114">
        <f t="shared" si="5"/>
        <v>0</v>
      </c>
      <c r="O19" s="117">
        <f t="shared" si="6"/>
        <v>0</v>
      </c>
    </row>
    <row r="20" spans="1:15" s="22" customFormat="1" ht="69.75" customHeight="1">
      <c r="A20" s="46">
        <f>A19+1</f>
        <v>5</v>
      </c>
      <c r="B20" s="124" t="s">
        <v>109</v>
      </c>
      <c r="C20" s="40" t="s">
        <v>61</v>
      </c>
      <c r="D20" s="44">
        <v>1</v>
      </c>
      <c r="E20" s="41">
        <v>0</v>
      </c>
      <c r="F20" s="43">
        <v>0</v>
      </c>
      <c r="G20" s="43">
        <f t="shared" si="0"/>
        <v>0</v>
      </c>
      <c r="H20" s="42">
        <v>0</v>
      </c>
      <c r="I20" s="52">
        <v>0</v>
      </c>
      <c r="J20" s="104">
        <f t="shared" si="1"/>
        <v>0</v>
      </c>
      <c r="K20" s="45">
        <f t="shared" si="2"/>
        <v>0</v>
      </c>
      <c r="L20" s="42">
        <f t="shared" si="3"/>
        <v>0</v>
      </c>
      <c r="M20" s="42">
        <f t="shared" si="4"/>
        <v>0</v>
      </c>
      <c r="N20" s="42">
        <f t="shared" si="5"/>
        <v>0</v>
      </c>
      <c r="O20" s="99">
        <f t="shared" si="6"/>
        <v>0</v>
      </c>
    </row>
    <row r="21" spans="1:15" s="22" customFormat="1" ht="45.75" customHeight="1" thickBot="1">
      <c r="A21" s="63">
        <f>A20+1</f>
        <v>6</v>
      </c>
      <c r="B21" s="125" t="s">
        <v>110</v>
      </c>
      <c r="C21" s="64" t="s">
        <v>17</v>
      </c>
      <c r="D21" s="65">
        <v>1</v>
      </c>
      <c r="E21" s="66">
        <v>0</v>
      </c>
      <c r="F21" s="66">
        <v>0</v>
      </c>
      <c r="G21" s="67">
        <f t="shared" si="0"/>
        <v>0</v>
      </c>
      <c r="H21" s="68">
        <v>0</v>
      </c>
      <c r="I21" s="68">
        <v>0</v>
      </c>
      <c r="J21" s="102">
        <f t="shared" si="1"/>
        <v>0</v>
      </c>
      <c r="K21" s="97">
        <f t="shared" si="2"/>
        <v>0</v>
      </c>
      <c r="L21" s="68">
        <f t="shared" si="3"/>
        <v>0</v>
      </c>
      <c r="M21" s="68">
        <f t="shared" si="4"/>
        <v>0</v>
      </c>
      <c r="N21" s="68">
        <f t="shared" si="5"/>
        <v>0</v>
      </c>
      <c r="O21" s="100">
        <f t="shared" si="6"/>
        <v>0</v>
      </c>
    </row>
    <row r="22" spans="1:15" s="22" customFormat="1" ht="21.75" customHeight="1">
      <c r="A22" s="39" t="s">
        <v>35</v>
      </c>
      <c r="B22" s="205" t="s">
        <v>101</v>
      </c>
      <c r="C22" s="205"/>
      <c r="D22" s="205"/>
      <c r="E22" s="205"/>
      <c r="F22" s="205"/>
      <c r="G22" s="205"/>
      <c r="H22" s="205"/>
      <c r="I22" s="205"/>
      <c r="J22" s="206"/>
      <c r="K22" s="84">
        <f>SUM(K16:K21)</f>
        <v>0</v>
      </c>
      <c r="L22" s="84">
        <f>SUM(L16:L21)</f>
        <v>0</v>
      </c>
      <c r="M22" s="84">
        <f>SUM(M16:M21)</f>
        <v>0</v>
      </c>
      <c r="N22" s="84">
        <f>SUM(N16:N21)</f>
        <v>0</v>
      </c>
      <c r="O22" s="105">
        <f>SUM(O16:O21)</f>
        <v>0</v>
      </c>
    </row>
    <row r="23" spans="1:15" ht="5.25" customHeight="1">
      <c r="A23" s="24"/>
      <c r="B23" s="28"/>
      <c r="C23" s="25"/>
      <c r="D23" s="29"/>
      <c r="E23" s="25"/>
      <c r="F23" s="25"/>
      <c r="G23" s="25"/>
      <c r="H23" s="25"/>
      <c r="I23" s="25"/>
      <c r="J23" s="25"/>
      <c r="K23" s="25"/>
      <c r="L23" s="25"/>
      <c r="M23" s="25"/>
      <c r="N23" s="25"/>
      <c r="O23" s="25"/>
    </row>
    <row r="24" spans="1:15" ht="12.75">
      <c r="A24" s="33" t="s">
        <v>59</v>
      </c>
      <c r="B24" s="47"/>
      <c r="C24" s="48"/>
      <c r="D24" s="48"/>
      <c r="E24" s="49"/>
      <c r="F24" s="34"/>
      <c r="G24" s="34"/>
      <c r="H24" s="34"/>
      <c r="I24" s="34"/>
      <c r="J24" s="34"/>
      <c r="K24" s="34"/>
      <c r="L24" s="35"/>
      <c r="M24" s="35"/>
      <c r="N24" s="35"/>
      <c r="O24" s="35"/>
    </row>
    <row r="25" spans="1:15" ht="12.75">
      <c r="A25" s="50"/>
      <c r="B25" s="204" t="s">
        <v>60</v>
      </c>
      <c r="C25" s="204"/>
      <c r="D25" s="204"/>
      <c r="E25" s="204"/>
      <c r="F25" s="204"/>
      <c r="G25" s="204"/>
      <c r="H25" s="36"/>
      <c r="I25" s="36"/>
      <c r="J25" s="36"/>
      <c r="K25" s="36"/>
      <c r="L25" s="37"/>
      <c r="M25" s="37"/>
      <c r="N25" s="37"/>
      <c r="O25" s="37"/>
    </row>
    <row r="26" spans="1:15" ht="12.75">
      <c r="A26" s="50"/>
      <c r="B26" s="204" t="s">
        <v>67</v>
      </c>
      <c r="C26" s="204"/>
      <c r="D26" s="204"/>
      <c r="E26" s="204"/>
      <c r="F26" s="204"/>
      <c r="G26" s="204"/>
      <c r="H26" s="204"/>
      <c r="I26" s="204"/>
      <c r="J26" s="204"/>
      <c r="K26" s="204"/>
      <c r="L26" s="204"/>
      <c r="M26" s="204"/>
      <c r="N26" s="204"/>
      <c r="O26" s="204"/>
    </row>
    <row r="27" spans="1:15" ht="12.75">
      <c r="A27" s="50"/>
      <c r="B27" s="204" t="s">
        <v>64</v>
      </c>
      <c r="C27" s="204"/>
      <c r="D27" s="204"/>
      <c r="E27" s="204"/>
      <c r="F27" s="204"/>
      <c r="G27" s="204"/>
      <c r="H27" s="204"/>
      <c r="I27" s="204"/>
      <c r="J27" s="204"/>
      <c r="K27" s="204"/>
      <c r="L27" s="204"/>
      <c r="M27" s="204"/>
      <c r="N27" s="204"/>
      <c r="O27" s="204"/>
    </row>
    <row r="28" spans="1:15" ht="12.75">
      <c r="A28" s="50"/>
      <c r="B28" s="204" t="s">
        <v>65</v>
      </c>
      <c r="C28" s="204"/>
      <c r="D28" s="204"/>
      <c r="E28" s="204"/>
      <c r="F28" s="204"/>
      <c r="G28" s="204"/>
      <c r="H28" s="204"/>
      <c r="I28" s="204"/>
      <c r="J28" s="204"/>
      <c r="K28" s="204"/>
      <c r="L28" s="204"/>
      <c r="M28" s="204"/>
      <c r="N28" s="204"/>
      <c r="O28" s="204"/>
    </row>
    <row r="29" spans="1:15" ht="22.5" customHeight="1">
      <c r="A29" s="50"/>
      <c r="B29" s="204" t="s">
        <v>63</v>
      </c>
      <c r="C29" s="204"/>
      <c r="D29" s="204"/>
      <c r="E29" s="204"/>
      <c r="F29" s="204"/>
      <c r="G29" s="204"/>
      <c r="H29" s="204"/>
      <c r="I29" s="204"/>
      <c r="J29" s="204"/>
      <c r="K29" s="204"/>
      <c r="L29" s="204"/>
      <c r="M29" s="204"/>
      <c r="N29" s="204"/>
      <c r="O29" s="204"/>
    </row>
    <row r="30" spans="1:15" ht="12.75">
      <c r="A30" s="50"/>
      <c r="B30" s="204" t="s">
        <v>66</v>
      </c>
      <c r="C30" s="204"/>
      <c r="D30" s="204"/>
      <c r="E30" s="204"/>
      <c r="F30" s="204"/>
      <c r="G30" s="204"/>
      <c r="H30" s="204"/>
      <c r="I30" s="204"/>
      <c r="J30" s="204"/>
      <c r="K30" s="204"/>
      <c r="L30" s="204"/>
      <c r="M30" s="204"/>
      <c r="N30" s="204"/>
      <c r="O30" s="204"/>
    </row>
    <row r="31" spans="1:15" ht="12.75">
      <c r="A31" s="51"/>
      <c r="B31" s="204" t="s">
        <v>68</v>
      </c>
      <c r="C31" s="204"/>
      <c r="D31" s="204"/>
      <c r="E31" s="204"/>
      <c r="F31" s="204"/>
      <c r="G31" s="204"/>
      <c r="H31" s="204"/>
      <c r="I31" s="204"/>
      <c r="J31" s="204"/>
      <c r="K31" s="204"/>
      <c r="L31" s="204"/>
      <c r="M31" s="204"/>
      <c r="N31" s="204"/>
      <c r="O31" s="204"/>
    </row>
    <row r="32" spans="1:15" ht="3" customHeight="1">
      <c r="A32" s="33"/>
      <c r="B32" s="47"/>
      <c r="C32" s="48"/>
      <c r="D32" s="48"/>
      <c r="E32" s="49"/>
      <c r="F32" s="34"/>
      <c r="G32" s="34"/>
      <c r="H32" s="34"/>
      <c r="I32" s="34"/>
      <c r="J32" s="34"/>
      <c r="K32" s="34"/>
      <c r="L32" s="35"/>
      <c r="M32" s="35"/>
      <c r="N32" s="35"/>
      <c r="O32" s="35"/>
    </row>
    <row r="33" spans="1:15" ht="12.75">
      <c r="A33" s="24"/>
      <c r="B33" s="23"/>
      <c r="C33" s="203"/>
      <c r="D33" s="203"/>
      <c r="E33" s="203"/>
      <c r="F33" s="203"/>
      <c r="G33" s="203"/>
      <c r="H33" s="203"/>
      <c r="I33" s="203"/>
      <c r="J33" s="203"/>
      <c r="K33" s="203"/>
      <c r="L33" s="25"/>
      <c r="M33" s="154"/>
      <c r="N33" s="154"/>
      <c r="O33" s="154"/>
    </row>
    <row r="34" spans="1:15" ht="14.25">
      <c r="A34" s="24"/>
      <c r="B34" s="152" t="s">
        <v>38</v>
      </c>
      <c r="C34" s="152"/>
      <c r="D34" s="157"/>
      <c r="E34" s="157"/>
      <c r="F34" s="157"/>
      <c r="G34" s="157"/>
      <c r="H34" s="157"/>
      <c r="I34" s="157"/>
      <c r="J34" s="83"/>
      <c r="K34" s="83"/>
      <c r="L34" s="25"/>
      <c r="M34" s="80"/>
      <c r="N34" s="80"/>
      <c r="O34" s="80"/>
    </row>
    <row r="35" spans="1:15" ht="12.75">
      <c r="A35" s="24"/>
      <c r="B35" s="150"/>
      <c r="C35" s="150"/>
      <c r="D35" s="159" t="s">
        <v>99</v>
      </c>
      <c r="E35" s="159"/>
      <c r="F35" s="159"/>
      <c r="G35" s="159"/>
      <c r="H35" s="159"/>
      <c r="I35" s="159"/>
      <c r="J35" s="83"/>
      <c r="K35" s="83"/>
      <c r="L35" s="25"/>
      <c r="M35" s="80"/>
      <c r="N35" s="80"/>
      <c r="O35" s="80"/>
    </row>
    <row r="36" spans="1:15" ht="12.75">
      <c r="A36" s="24"/>
      <c r="B36" s="82"/>
      <c r="C36" s="82"/>
      <c r="D36" s="81"/>
      <c r="E36" s="81"/>
      <c r="F36" s="81"/>
      <c r="G36" s="81"/>
      <c r="H36" s="81"/>
      <c r="I36" s="81"/>
      <c r="J36" s="83"/>
      <c r="K36" s="83"/>
      <c r="L36" s="25"/>
      <c r="M36" s="80"/>
      <c r="N36" s="80"/>
      <c r="O36" s="80"/>
    </row>
    <row r="37" spans="1:15" ht="15">
      <c r="A37" s="24"/>
      <c r="B37" s="85" t="s">
        <v>98</v>
      </c>
      <c r="C37" s="85"/>
      <c r="D37" s="12"/>
      <c r="E37" s="12"/>
      <c r="F37" s="12"/>
      <c r="G37" s="16"/>
      <c r="H37" s="16"/>
      <c r="I37" s="16"/>
      <c r="J37" s="83"/>
      <c r="K37" s="83"/>
      <c r="L37" s="25"/>
      <c r="M37" s="80"/>
      <c r="N37" s="80"/>
      <c r="O37" s="80"/>
    </row>
    <row r="38" spans="1:15" ht="14.25">
      <c r="A38" s="24"/>
      <c r="B38" s="11"/>
      <c r="C38" s="11"/>
      <c r="D38" s="12"/>
      <c r="E38" s="12"/>
      <c r="F38" s="12"/>
      <c r="G38" s="12"/>
      <c r="H38" s="13"/>
      <c r="I38" s="13"/>
      <c r="J38" s="83"/>
      <c r="K38" s="83"/>
      <c r="L38" s="25"/>
      <c r="M38" s="80"/>
      <c r="N38" s="80"/>
      <c r="O38" s="80"/>
    </row>
    <row r="39" spans="1:15" ht="14.25">
      <c r="A39" s="24"/>
      <c r="B39" s="152" t="s">
        <v>43</v>
      </c>
      <c r="C39" s="152"/>
      <c r="D39" s="157"/>
      <c r="E39" s="157"/>
      <c r="F39" s="157"/>
      <c r="G39" s="157"/>
      <c r="H39" s="157"/>
      <c r="I39" s="157"/>
      <c r="J39" s="83"/>
      <c r="K39" s="83"/>
      <c r="L39" s="25"/>
      <c r="M39" s="80"/>
      <c r="N39" s="80"/>
      <c r="O39" s="80"/>
    </row>
    <row r="40" spans="1:15" ht="12.75">
      <c r="A40" s="24"/>
      <c r="B40" s="150"/>
      <c r="C40" s="150"/>
      <c r="D40" s="159" t="s">
        <v>89</v>
      </c>
      <c r="E40" s="159"/>
      <c r="F40" s="159"/>
      <c r="G40" s="159"/>
      <c r="H40" s="159"/>
      <c r="I40" s="159"/>
      <c r="J40" s="106"/>
      <c r="K40" s="106"/>
      <c r="L40" s="25"/>
      <c r="M40" s="203"/>
      <c r="N40" s="203"/>
      <c r="O40" s="203"/>
    </row>
    <row r="41" spans="1:15" ht="14.25">
      <c r="A41" s="24"/>
      <c r="B41" s="11"/>
      <c r="C41" s="11"/>
      <c r="D41" s="12"/>
      <c r="E41" s="12"/>
      <c r="F41" s="71"/>
      <c r="G41" s="71"/>
      <c r="H41" s="62"/>
      <c r="I41" s="62"/>
      <c r="J41" s="25"/>
      <c r="K41" s="25"/>
      <c r="L41" s="25"/>
      <c r="M41" s="25"/>
      <c r="N41" s="25"/>
      <c r="O41" s="25"/>
    </row>
    <row r="42" spans="1:15" ht="14.25">
      <c r="A42" s="24"/>
      <c r="B42" s="85" t="s">
        <v>97</v>
      </c>
      <c r="C42" s="85"/>
      <c r="D42" s="176"/>
      <c r="E42" s="176"/>
      <c r="F42" s="176"/>
      <c r="G42" s="12"/>
      <c r="H42" s="13"/>
      <c r="I42" s="13"/>
      <c r="J42" s="106"/>
      <c r="K42" s="106"/>
      <c r="L42" s="25"/>
      <c r="M42" s="154"/>
      <c r="N42" s="154"/>
      <c r="O42" s="154"/>
    </row>
    <row r="43" spans="1:15" ht="12.75">
      <c r="A43" s="24"/>
      <c r="B43" s="23"/>
      <c r="C43" s="83"/>
      <c r="D43" s="83"/>
      <c r="E43" s="83"/>
      <c r="F43" s="83"/>
      <c r="G43" s="83"/>
      <c r="H43" s="83"/>
      <c r="I43" s="83"/>
      <c r="J43" s="83"/>
      <c r="K43" s="83"/>
      <c r="L43" s="25"/>
      <c r="M43" s="80"/>
      <c r="N43" s="80"/>
      <c r="O43" s="80"/>
    </row>
    <row r="44" spans="1:15" ht="12.75">
      <c r="A44" s="30"/>
      <c r="B44" s="22"/>
      <c r="C44" s="31"/>
      <c r="D44" s="32"/>
      <c r="E44" s="31"/>
      <c r="F44" s="31"/>
      <c r="G44" s="31"/>
      <c r="H44" s="31"/>
      <c r="I44" s="31"/>
      <c r="J44" s="31"/>
      <c r="K44" s="31"/>
      <c r="L44" s="31"/>
      <c r="M44" s="31"/>
      <c r="N44" s="31"/>
      <c r="O44" s="31"/>
    </row>
  </sheetData>
  <sheetProtection/>
  <mergeCells count="44">
    <mergeCell ref="A1:O1"/>
    <mergeCell ref="A2:O2"/>
    <mergeCell ref="A3:O3"/>
    <mergeCell ref="A5:B5"/>
    <mergeCell ref="C5:O5"/>
    <mergeCell ref="A6:B6"/>
    <mergeCell ref="C6:O6"/>
    <mergeCell ref="B14:B15"/>
    <mergeCell ref="E14:J14"/>
    <mergeCell ref="K14:O14"/>
    <mergeCell ref="A8:B8"/>
    <mergeCell ref="C8:O8"/>
    <mergeCell ref="J11:M11"/>
    <mergeCell ref="J12:M12"/>
    <mergeCell ref="B25:G25"/>
    <mergeCell ref="B26:O26"/>
    <mergeCell ref="B27:O27"/>
    <mergeCell ref="B22:J22"/>
    <mergeCell ref="A7:B7"/>
    <mergeCell ref="C7:O7"/>
    <mergeCell ref="A10:O10"/>
    <mergeCell ref="N11:O11"/>
    <mergeCell ref="N12:O12"/>
    <mergeCell ref="A14:A15"/>
    <mergeCell ref="D35:I35"/>
    <mergeCell ref="M40:O40"/>
    <mergeCell ref="M42:O42"/>
    <mergeCell ref="B28:O28"/>
    <mergeCell ref="B29:O29"/>
    <mergeCell ref="B30:O30"/>
    <mergeCell ref="B31:O31"/>
    <mergeCell ref="C33:E33"/>
    <mergeCell ref="F33:K33"/>
    <mergeCell ref="M33:O33"/>
    <mergeCell ref="B39:C39"/>
    <mergeCell ref="D39:I39"/>
    <mergeCell ref="B40:C40"/>
    <mergeCell ref="D40:I40"/>
    <mergeCell ref="D42:F42"/>
    <mergeCell ref="C14:C15"/>
    <mergeCell ref="D14:D15"/>
    <mergeCell ref="B34:C34"/>
    <mergeCell ref="D34:I34"/>
    <mergeCell ref="B35:C35"/>
  </mergeCells>
  <printOptions horizontalCentered="1"/>
  <pageMargins left="0.1968503937007874" right="0.1968503937007874" top="0.984251968503937" bottom="0.7874015748031497" header="0.31496062992125984" footer="0.31496062992125984"/>
  <pageSetup fitToHeight="0" fitToWidth="1" horizontalDpi="600" verticalDpi="600" orientation="landscape" paperSize="9" r:id="rId1"/>
  <rowBreaks count="2" manualBreakCount="2">
    <brk id="17" max="14" man="1"/>
    <brk id="2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2019-06-20T10:40:56Z</cp:lastPrinted>
  <dcterms:created xsi:type="dcterms:W3CDTF">2014-04-07T06:08:01Z</dcterms:created>
  <dcterms:modified xsi:type="dcterms:W3CDTF">2019-06-25T10:56:08Z</dcterms:modified>
  <cp:category/>
  <cp:version/>
  <cp:contentType/>
  <cp:contentStatus/>
</cp:coreProperties>
</file>